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640" activeTab="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'表10-部门综合预算专项业务经费支出表'!$A$1:$D$17</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'表2-部门综合预算收入总表'!$A$1:$P$13</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'表5-部门综合预算一般公共预算支出明细表（按功能科目分）'!$A$6:$F$23</definedName>
    <definedName name="_xlnm.Print_Area" localSheetId="7">'表6-部门综合预算一般公共预算支出明细表（按经济分类科目分）'!$A$1:$F$38</definedName>
    <definedName name="_xlnm.Print_Area" localSheetId="8">'表7-部门综合预算一般公共预算基本支出明细表（按功能科目分）'!$A$1:$F$15</definedName>
    <definedName name="_xlnm.Print_Area" localSheetId="9">'表8-部门综合预一般公共预算基本支出明细表（按经济分类科目分）'!$A$1:$F$30</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<sst xmlns="http://schemas.openxmlformats.org/spreadsheetml/2006/main" count="949" uniqueCount="407">
  <si>
    <t>附件2</t>
  </si>
  <si>
    <t>2020年部门综合预算公开报表</t>
  </si>
  <si>
    <t xml:space="preserve">                部门名称：神木市花石崖镇人民政府</t>
  </si>
  <si>
    <t xml:space="preserve">                保密审查情况：已审查 </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</si>
  <si>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</si>
  <si>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</si>
  <si>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</si>
  <si>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</si>
  <si>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</si>
  <si>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</si>
  <si>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</si>
  <si>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</si>
  <si>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</si>
  <si>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</si>
  <si>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</si>
  <si>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</si>
  <si>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</si>
  <si>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r>
      <t>2020年部门综合预算</t>
    </r>
    <r>
      <rPr>
        <sz val="12"/>
        <color indexed="10"/>
        <rFont val="宋体"/>
        <family val="0"/>
      </rPr>
      <t>财政拨款</t>
    </r>
    <r>
      <rPr>
        <sz val="12"/>
        <rFont val="宋体"/>
        <family val="0"/>
      </rPr>
      <t>收支总表</t>
    </r>
  </si>
  <si>
    <t>表5</t>
  </si>
  <si>
    <t>2020年部门综合预算一般公共预算支出明细表（按功能科目分）</t>
  </si>
  <si>
    <t>表6</t>
  </si>
  <si>
    <t>2020年部门综合预算一般公共预算支出明细表（按经济分类科目分）</t>
  </si>
  <si>
    <t>表7</t>
  </si>
  <si>
    <r>
      <t>2020年部门综合预算一般公共预算</t>
    </r>
    <r>
      <rPr>
        <sz val="12"/>
        <color indexed="10"/>
        <rFont val="宋体"/>
        <family val="0"/>
      </rPr>
      <t>基本支出</t>
    </r>
    <r>
      <rPr>
        <sz val="12"/>
        <rFont val="宋体"/>
        <family val="0"/>
      </rPr>
      <t>明细表（按功能科目分）</t>
    </r>
  </si>
  <si>
    <t>表8</t>
  </si>
  <si>
    <r>
      <t>2020年部门综合预算一般公共预算</t>
    </r>
    <r>
      <rPr>
        <sz val="12"/>
        <color indexed="10"/>
        <rFont val="宋体"/>
        <family val="0"/>
      </rPr>
      <t>基本支出</t>
    </r>
    <r>
      <rPr>
        <sz val="12"/>
        <rFont val="宋体"/>
        <family val="0"/>
      </rPr>
      <t>明细表（按经济分类科目分）</t>
    </r>
  </si>
  <si>
    <t>表9</t>
  </si>
  <si>
    <t>2020年部门综合预算政府性基金收支表</t>
  </si>
  <si>
    <t>是</t>
  </si>
  <si>
    <t>我镇不涉及政府基金预算收支</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</si>
  <si>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</si>
  <si>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</si>
  <si>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</si>
  <si>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</si>
  <si>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</si>
  <si>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</si>
  <si>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</si>
  <si>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</si>
  <si>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我镇还未推进部门预算绩效管理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</si>
  <si>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</si>
  <si>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</si>
  <si>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</si>
  <si>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</si>
  <si>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</si>
  <si>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</si>
  <si>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</si>
  <si>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</si>
  <si>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</si>
  <si>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</si>
  <si>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</si>
  <si>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</si>
  <si>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</si>
  <si>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</si>
  <si>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</si>
  <si>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</si>
  <si>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</si>
  <si>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</si>
  <si>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</si>
  <si>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</si>
  <si>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</si>
  <si>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</si>
  <si>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</si>
  <si>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</si>
  <si>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</si>
  <si>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</si>
  <si>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</si>
  <si>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</si>
  <si>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</si>
  <si>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</si>
  <si>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</si>
  <si>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</si>
  <si>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</si>
  <si>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</si>
  <si>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</si>
  <si>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</si>
  <si>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</si>
  <si>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</si>
  <si>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</si>
  <si>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</si>
  <si>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</si>
  <si>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</si>
  <si>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</si>
  <si>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</si>
  <si>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</si>
  <si>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</si>
  <si>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</si>
  <si>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</si>
  <si>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</si>
  <si>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</si>
  <si>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</si>
  <si>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</si>
  <si>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</si>
  <si>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</si>
  <si>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</si>
  <si>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</si>
  <si>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</si>
  <si>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</si>
  <si>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</si>
  <si>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</si>
  <si>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</si>
  <si>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</si>
  <si>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</si>
  <si>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</si>
  <si>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</si>
  <si>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</si>
  <si>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</si>
  <si>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</si>
  <si>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</si>
  <si>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</si>
  <si>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</si>
  <si>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</si>
  <si>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</si>
  <si>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</si>
  <si>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</si>
  <si>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</si>
  <si>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</si>
  <si>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</si>
  <si>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</si>
  <si>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</si>
  <si>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</si>
  <si>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</si>
  <si>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</si>
  <si>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</si>
  <si>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</si>
  <si>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</si>
  <si>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</si>
  <si>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</si>
  <si>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</si>
  <si>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</si>
  <si>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</si>
  <si>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</si>
  <si>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</si>
  <si>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</si>
  <si>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</si>
  <si>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</si>
  <si>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</si>
  <si>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神木市花石崖镇人民政府</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</si>
  <si>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</si>
  <si>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</si>
  <si>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</si>
  <si>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</si>
  <si>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</si>
  <si>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</si>
  <si>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</si>
  <si>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</si>
  <si>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</si>
  <si>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</si>
  <si>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</si>
  <si>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</si>
  <si>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</si>
  <si>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</si>
  <si>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</si>
  <si>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政府办公厅（室）及相关机构事务</t>
  </si>
  <si>
    <t xml:space="preserve">    行政运行</t>
  </si>
  <si>
    <t xml:space="preserve">    其他政府办公厅（室）及相关机构事务支出</t>
  </si>
  <si>
    <t>住房保障支出</t>
  </si>
  <si>
    <t>住房改革支出</t>
  </si>
  <si>
    <t>住房公积金</t>
  </si>
  <si>
    <t>社会保障和就业支出</t>
  </si>
  <si>
    <t>行政事业单位离退休</t>
  </si>
  <si>
    <t>机关事业单位基本养老保险缴费支出</t>
  </si>
  <si>
    <t>经济科目编码</t>
  </si>
  <si>
    <t>经济科目名称</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</si>
  <si>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</si>
  <si>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</si>
  <si>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</si>
  <si>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</si>
  <si>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</si>
  <si>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</si>
  <si>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</si>
  <si>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</si>
  <si>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</si>
  <si>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</si>
  <si>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</si>
  <si>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</si>
  <si>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</si>
  <si>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</si>
  <si>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</si>
  <si>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</si>
  <si>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</si>
  <si>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</si>
  <si>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</si>
  <si>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</si>
  <si>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</si>
  <si>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</si>
  <si>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</si>
  <si>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</si>
  <si>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</si>
  <si>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</si>
  <si>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</si>
  <si>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</si>
  <si>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</si>
  <si>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</si>
  <si>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</si>
  <si>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</si>
  <si>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30217</t>
  </si>
  <si>
    <t xml:space="preserve">  公务接待费</t>
  </si>
  <si>
    <t>30226</t>
  </si>
  <si>
    <t xml:space="preserve">  劳务费</t>
  </si>
  <si>
    <t>30227</t>
  </si>
  <si>
    <t xml:space="preserve">  委托业务费</t>
  </si>
  <si>
    <t>30228</t>
  </si>
  <si>
    <t xml:space="preserve">  工会经费</t>
  </si>
  <si>
    <r>
      <t>3</t>
    </r>
    <r>
      <rPr>
        <sz val="9"/>
        <rFont val="宋体"/>
        <family val="0"/>
      </rPr>
      <t>0231</t>
    </r>
  </si>
  <si>
    <r>
      <t xml:space="preserve"> </t>
    </r>
    <r>
      <rPr>
        <sz val="9"/>
        <rFont val="宋体"/>
        <family val="0"/>
      </rPr>
      <t xml:space="preserve"> </t>
    </r>
    <r>
      <rPr>
        <sz val="9"/>
        <rFont val="宋体"/>
        <family val="0"/>
      </rPr>
      <t>公务用车运行维护费</t>
    </r>
  </si>
  <si>
    <t>30239</t>
  </si>
  <si>
    <t xml:space="preserve">  其他交通费用</t>
  </si>
  <si>
    <t>30299</t>
  </si>
  <si>
    <t xml:space="preserve">  其他商品和服务支出</t>
  </si>
  <si>
    <t>303</t>
  </si>
  <si>
    <t>对个人和家庭的补助</t>
  </si>
  <si>
    <t>30302</t>
  </si>
  <si>
    <t xml:space="preserve">  退休费</t>
  </si>
  <si>
    <t>30305</t>
  </si>
  <si>
    <t xml:space="preserve">  生活补助</t>
  </si>
  <si>
    <t>30307</t>
  </si>
  <si>
    <t xml:space="preserve">  医疗费补助</t>
  </si>
  <si>
    <t>310</t>
  </si>
  <si>
    <t>资本性支出</t>
  </si>
  <si>
    <t>31005</t>
  </si>
  <si>
    <t xml:space="preserve">  基础设施建设</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</si>
  <si>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</si>
  <si>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</si>
  <si>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</si>
  <si>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</si>
  <si>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</si>
  <si>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</si>
  <si>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</si>
  <si>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</si>
  <si>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</si>
  <si>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</si>
  <si>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</si>
  <si>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</si>
  <si>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</si>
  <si>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</si>
  <si>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</si>
  <si>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</si>
  <si>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</si>
  <si>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</si>
  <si>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</si>
  <si>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</si>
  <si>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</si>
  <si>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</si>
  <si>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</si>
  <si>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</si>
  <si>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</si>
  <si>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</si>
  <si>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</si>
  <si>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</si>
  <si>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</si>
  <si>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</si>
  <si>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</si>
  <si>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</si>
  <si>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</si>
  <si>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</si>
  <si>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</si>
  <si>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财力性转移支付资金</t>
  </si>
  <si>
    <t>基层政权建设</t>
  </si>
  <si>
    <t>市政环卫经费</t>
  </si>
  <si>
    <t>乡村环境卫生治理、垃圾清运与处理等</t>
  </si>
  <si>
    <t>张海军医药费</t>
  </si>
  <si>
    <t>医疗费补助</t>
  </si>
  <si>
    <t>流动党支部经费</t>
  </si>
  <si>
    <t>流动党支部运行经费</t>
  </si>
  <si>
    <t>农村税费改革转移支付资金</t>
  </si>
  <si>
    <t>用于村干部工资、村级运行经费、征兵经费等</t>
  </si>
  <si>
    <t>公路养护费</t>
  </si>
  <si>
    <t>农村地方道路日常养护、管护费用</t>
  </si>
  <si>
    <t>科目编码</t>
  </si>
  <si>
    <t>采购项目</t>
  </si>
  <si>
    <t>采购目录</t>
  </si>
  <si>
    <t>购买服务内容</t>
  </si>
  <si>
    <t>规格型号</t>
  </si>
  <si>
    <t>数量</t>
  </si>
  <si>
    <t>实施采购时间</t>
  </si>
  <si>
    <t>预算金额</t>
  </si>
  <si>
    <t>说明</t>
  </si>
  <si>
    <t>类</t>
  </si>
  <si>
    <t>款</t>
  </si>
  <si>
    <t>项</t>
  </si>
  <si>
    <t>货物类</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</si>
  <si>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</si>
  <si>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</si>
  <si>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</si>
  <si>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</si>
  <si>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</si>
  <si>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</si>
  <si>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</si>
  <si>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</si>
  <si>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</si>
  <si>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</si>
  <si>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</si>
  <si>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</si>
  <si>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</si>
  <si>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</si>
  <si>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</si>
  <si>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</si>
  <si>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</si>
  <si>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</si>
  <si>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</si>
  <si>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</si>
  <si>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</si>
  <si>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</si>
  <si>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</si>
  <si>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</si>
  <si>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</si>
  <si>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</si>
  <si>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</si>
  <si>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</si>
  <si>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</si>
  <si>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</si>
  <si>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</si>
  <si>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</si>
  <si>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</si>
  <si>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</si>
  <si>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</si>
  <si>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</si>
  <si>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</si>
  <si>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</si>
  <si>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</si>
  <si>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</si>
  <si>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</si>
  <si>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</si>
  <si>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</si>
  <si>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</si>
  <si>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</si>
  <si>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</si>
  <si>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</si>
  <si>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</si>
  <si>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</si>
  <si>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</si>
  <si>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</si>
  <si>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</si>
  <si>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</si>
  <si>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</si>
  <si>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</si>
  <si>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</si>
  <si>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</si>
  <si>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</si>
  <si>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</si>
  <si>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</si>
  <si>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</si>
  <si>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</si>
  <si>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</si>
  <si>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</si>
  <si>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</si>
  <si>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</si>
  <si>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</si>
  <si>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</si>
  <si>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</si>
  <si>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</si>
  <si>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</si>
  <si>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</si>
  <si>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</si>
  <si>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</si>
  <si>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</si>
  <si>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</si>
  <si>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</si>
  <si>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行政</t>
  </si>
  <si>
    <t>事业</t>
  </si>
  <si>
    <t>车辆数量</t>
  </si>
  <si>
    <t>车辆价值</t>
  </si>
  <si>
    <t>入账设备数量</t>
  </si>
  <si>
    <t>入账设备价值</t>
  </si>
  <si>
    <r>
      <t>2</t>
    </r>
    <r>
      <rPr>
        <sz val="11"/>
        <rFont val="宋体"/>
        <family val="0"/>
      </rPr>
      <t>5.98万元</t>
    </r>
  </si>
  <si>
    <t>2020年部门综合预算收支总表</t>
  </si>
  <si>
    <t>2020年部门综合预算收入总表</t>
  </si>
  <si>
    <t>2020年部门综合预算支出总表</t>
  </si>
  <si>
    <t>2020年部门综合预算财政拨款收支总表</t>
  </si>
  <si>
    <t>卫生健康支出</t>
  </si>
  <si>
    <t>财政对基本医疗保险基金的补助</t>
  </si>
  <si>
    <t>财政对职工基本医疗保险基金的补助</t>
  </si>
  <si>
    <t xml:space="preserve"> 农林水支出</t>
  </si>
  <si>
    <t>农村综合改革</t>
  </si>
  <si>
    <t>对村民委员会和村党支部的补助</t>
  </si>
  <si>
    <t>2020年部门综合预算一般公共预算拨款“三公”经费及会议费、培训费支出预算表</t>
  </si>
  <si>
    <t>2019年</t>
  </si>
  <si>
    <t>2020年</t>
  </si>
  <si>
    <t>2020年部门综合预算政府采购（资产配置、购买服务）预算表</t>
  </si>
  <si>
    <t>30110</t>
  </si>
  <si>
    <t>职工基本医疗保险缴费</t>
  </si>
  <si>
    <t>30229</t>
  </si>
  <si>
    <t>福利费</t>
  </si>
  <si>
    <t>30399</t>
  </si>
  <si>
    <t>其他对个人和家庭的补助</t>
  </si>
  <si>
    <t>31013</t>
  </si>
  <si>
    <t>公务用车购置</t>
  </si>
  <si>
    <t>2020年部门综合预算一般公共预算支出明细表（按经济分类科目分）</t>
  </si>
  <si>
    <t>2020年部门综合预算一般公共预算基本支出明细表（按功能科目分）</t>
  </si>
  <si>
    <t>2020年部门综合预算一般公共预算支出明细表（按功能科目分）</t>
  </si>
  <si>
    <t>2020年部门综合预算一般公共预算基本支出明细表（按经济分类科目分）</t>
  </si>
  <si>
    <t>2020年部门综合预算专项业务经费支出表</t>
  </si>
  <si>
    <t>2020年部门综合预算政府性基金收支表</t>
  </si>
  <si>
    <t>防疫专项经费</t>
  </si>
  <si>
    <t>森林防火经费</t>
  </si>
  <si>
    <t>公务车购置</t>
  </si>
  <si>
    <t>动物防疫时期发放防疫人员劳务费</t>
  </si>
  <si>
    <t>森林火灾防范控制</t>
  </si>
  <si>
    <t>公务用车的购置费用</t>
  </si>
  <si>
    <t>2020年部门预算安排购置情况</t>
  </si>
  <si>
    <t>21.38万元</t>
  </si>
  <si>
    <t>截止2019年底国有资产占用情况</t>
  </si>
  <si>
    <t>231.03万元</t>
  </si>
  <si>
    <t>2020年部门专项业务经费一级项目绩效目标表</t>
  </si>
  <si>
    <t>2020年部门整体支出绩效目标表</t>
  </si>
  <si>
    <t>2020年专项资金整体绩效目标表</t>
  </si>
  <si>
    <t xml:space="preserve">                部门主要负责人审签情况：已审查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</si>
</sst>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00_);[Red]\(0.00\)"/>
    <numFmt numFmtId="181" formatCode="#,##0.0000"/>
    <numFmt numFmtId="182" formatCode="#,##0.00_ "/>
  </numFmts>
  <fonts count="36">
    <font>
      <sz val="9"/>
      <name val="宋体"/>
      <family val="0"/>
    </font>
    <font>
      <sz val="11"/>
      <color indexed="8"/>
      <name val="宋体"/>
      <family val="0"/>
    </font>
    <font>
      <sz val="11"/>
      <name val="宋体"/>
      <family val="0"/>
    </font>
    <font>
      <sz val="12"/>
      <name val="宋体"/>
      <family val="0"/>
    </font>
    <font>
      <b/>
      <sz val="12"/>
      <name val="宋体"/>
      <family val="0"/>
    </font>
    <font>
      <sz val="12"/>
      <name val="黑体"/>
      <family val="3"/>
    </font>
    <font>
      <b/>
      <sz val="16"/>
      <name val="宋体"/>
      <family val="0"/>
    </font>
    <font>
      <sz val="10"/>
      <name val="宋体"/>
      <family val="0"/>
    </font>
    <font>
      <sz val="9"/>
      <color indexed="8"/>
      <name val="宋体"/>
      <family val="0"/>
    </font>
    <font>
      <b/>
      <sz val="15"/>
      <name val="宋体"/>
      <family val="0"/>
    </font>
    <font>
      <b/>
      <sz val="9"/>
      <name val="宋体"/>
      <family val="0"/>
    </font>
    <font>
      <b/>
      <sz val="18"/>
      <name val="宋体"/>
      <family val="0"/>
    </font>
    <font>
      <sz val="48"/>
      <name val="宋体"/>
      <family val="0"/>
    </font>
    <font>
      <b/>
      <sz val="20"/>
      <name val="宋体"/>
      <family val="0"/>
    </font>
    <font>
      <sz val="11"/>
      <color indexed="9"/>
      <name val="宋体"/>
      <family val="0"/>
    </font>
    <font>
      <b/>
      <sz val="11"/>
      <color indexed="52"/>
      <name val="宋体"/>
      <family val="0"/>
    </font>
    <font>
      <b/>
      <sz val="11"/>
      <color indexed="63"/>
      <name val="宋体"/>
      <family val="0"/>
    </font>
    <font>
      <sz val="11"/>
      <color indexed="52"/>
      <name val="宋体"/>
      <family val="0"/>
    </font>
    <font>
      <sz val="11"/>
      <color indexed="20"/>
      <name val="宋体"/>
      <family val="0"/>
    </font>
    <font>
      <i/>
      <sz val="11"/>
      <color indexed="23"/>
      <name val="宋体"/>
      <family val="0"/>
    </font>
    <font>
      <b/>
      <sz val="11"/>
      <color indexed="54"/>
      <name val="宋体"/>
      <family val="0"/>
    </font>
    <font>
      <u val="single"/>
      <sz val="11"/>
      <color indexed="20"/>
      <name val="宋体"/>
      <family val="0"/>
    </font>
    <font>
      <b/>
      <sz val="11"/>
      <color indexed="8"/>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17"/>
      <name val="宋体"/>
      <family val="0"/>
    </font>
    <font>
      <b/>
      <sz val="11"/>
      <color indexed="9"/>
      <name val="宋体"/>
      <family val="0"/>
    </font>
    <font>
      <b/>
      <sz val="18"/>
      <color indexed="54"/>
      <name val="宋体"/>
      <family val="0"/>
    </font>
    <font>
      <u val="single"/>
      <sz val="11"/>
      <color indexed="12"/>
      <name val="宋体"/>
      <family val="0"/>
    </font>
    <font>
      <sz val="11"/>
      <color indexed="60"/>
      <name val="宋体"/>
      <family val="0"/>
    </font>
    <font>
      <b/>
      <sz val="10"/>
      <name val="Arial"/>
      <family val="2"/>
    </font>
    <font>
      <sz val="10"/>
      <name val="仿宋_GB2312"/>
      <family val="0"/>
    </font>
    <font>
      <sz val="12"/>
      <color indexed="10"/>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7"/>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5" fillId="0" borderId="1" applyNumberFormat="0" applyFill="0" applyAlignment="0" applyProtection="0"/>
    <xf numFmtId="0" fontId="23"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8" fillId="13" borderId="0" applyNumberFormat="0" applyBorder="0" applyAlignment="0" applyProtection="0"/>
    <xf numFmtId="0" fontId="3" fillId="0" borderId="0">
      <alignment/>
      <protection/>
    </xf>
    <xf numFmtId="0" fontId="3" fillId="0" borderId="0">
      <alignment/>
      <protection/>
    </xf>
    <xf numFmtId="0" fontId="1" fillId="0" borderId="0">
      <alignment vertical="center"/>
      <protection/>
    </xf>
    <xf numFmtId="0" fontId="0" fillId="0" borderId="0">
      <alignment/>
      <protection/>
    </xf>
    <xf numFmtId="0" fontId="30" fillId="0" borderId="0" applyNumberFormat="0" applyFill="0" applyBorder="0" applyAlignment="0" applyProtection="0"/>
    <xf numFmtId="0" fontId="27" fillId="7" borderId="0" applyNumberFormat="0" applyBorder="0" applyAlignment="0" applyProtection="0"/>
    <xf numFmtId="0" fontId="22" fillId="0" borderId="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9" borderId="4" applyNumberFormat="0" applyAlignment="0" applyProtection="0"/>
    <xf numFmtId="0" fontId="28" fillId="14" borderId="5" applyNumberFormat="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177" fontId="32" fillId="0" borderId="0" applyFont="0" applyFill="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31" fillId="10" borderId="0" applyNumberFormat="0" applyBorder="0" applyAlignment="0" applyProtection="0"/>
    <xf numFmtId="0" fontId="16" fillId="9" borderId="7" applyNumberFormat="0" applyAlignment="0" applyProtection="0"/>
    <xf numFmtId="0" fontId="26" fillId="3" borderId="4" applyNumberFormat="0" applyAlignment="0" applyProtection="0"/>
    <xf numFmtId="0" fontId="21" fillId="0" borderId="0" applyNumberFormat="0" applyFill="0" applyBorder="0" applyAlignment="0" applyProtection="0"/>
    <xf numFmtId="0" fontId="0" fillId="5" borderId="8" applyNumberFormat="0" applyFont="0" applyAlignment="0" applyProtection="0"/>
  </cellStyleXfs>
  <cellXfs count="195">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0" fontId="3" fillId="0" borderId="0" xfId="40" applyAlignment="1">
      <alignment vertical="center" wrapText="1"/>
      <protection/>
    </xf>
    <xf numFmtId="0" fontId="3" fillId="0" borderId="0" xfId="40" applyFont="1" applyAlignment="1">
      <alignment vertical="center"/>
      <protection/>
    </xf>
    <xf numFmtId="0" fontId="5" fillId="0" borderId="0" xfId="40" applyFont="1" applyAlignment="1">
      <alignment vertical="center" wrapText="1"/>
      <protection/>
    </xf>
    <xf numFmtId="0" fontId="3" fillId="0" borderId="10" xfId="40" applyFont="1" applyBorder="1" applyAlignment="1">
      <alignment vertical="center"/>
      <protection/>
    </xf>
    <xf numFmtId="0" fontId="3" fillId="0" borderId="10" xfId="40" applyFont="1" applyBorder="1" applyAlignment="1">
      <alignment vertical="center" wrapText="1"/>
      <protection/>
    </xf>
    <xf numFmtId="0" fontId="3" fillId="0" borderId="0" xfId="40" applyFont="1" applyBorder="1" applyAlignment="1">
      <alignment vertical="center" wrapText="1"/>
      <protection/>
    </xf>
    <xf numFmtId="0" fontId="3" fillId="0" borderId="9" xfId="40"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3" fillId="0" borderId="9" xfId="40" applyBorder="1" applyAlignment="1">
      <alignment vertical="center" wrapText="1"/>
      <protection/>
    </xf>
    <xf numFmtId="0" fontId="3"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0" fillId="0" borderId="0" xfId="0" applyFill="1" applyAlignment="1">
      <alignment/>
    </xf>
    <xf numFmtId="0" fontId="3"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18"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Continuous" vertical="center"/>
    </xf>
    <xf numFmtId="49" fontId="0" fillId="0" borderId="9" xfId="0" applyNumberFormat="1" applyFill="1" applyBorder="1" applyAlignment="1" applyProtection="1">
      <alignment horizontal="center" vertical="center" wrapText="1"/>
      <protection/>
    </xf>
    <xf numFmtId="0" fontId="0" fillId="0" borderId="0" xfId="0" applyAlignment="1">
      <alignment vertical="center"/>
    </xf>
    <xf numFmtId="0" fontId="0" fillId="0" borderId="0" xfId="0" applyAlignment="1">
      <alignment horizontal="right" vertical="center"/>
    </xf>
    <xf numFmtId="0" fontId="0" fillId="0" borderId="9" xfId="0" applyFont="1" applyFill="1" applyBorder="1" applyAlignment="1">
      <alignment vertical="center"/>
    </xf>
    <xf numFmtId="0" fontId="0" fillId="0" borderId="9" xfId="0" applyFill="1" applyBorder="1" applyAlignment="1">
      <alignment vertical="center"/>
    </xf>
    <xf numFmtId="0" fontId="8" fillId="0" borderId="9" xfId="42" applyFont="1" applyBorder="1" applyAlignment="1">
      <alignment vertical="center" wrapText="1"/>
      <protection/>
    </xf>
    <xf numFmtId="0" fontId="0" fillId="0" borderId="9" xfId="0" applyFont="1" applyFill="1" applyBorder="1" applyAlignment="1">
      <alignment/>
    </xf>
    <xf numFmtId="0" fontId="0" fillId="0" borderId="9" xfId="43" applyFill="1" applyBorder="1" applyAlignment="1">
      <alignment vertical="center"/>
      <protection/>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4" fontId="0" fillId="18" borderId="9"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0" fontId="0" fillId="0" borderId="13" xfId="0" applyBorder="1" applyAlignment="1">
      <alignment horizontal="center" vertical="center"/>
    </xf>
    <xf numFmtId="4" fontId="0" fillId="0" borderId="9" xfId="0" applyNumberFormat="1" applyFill="1" applyBorder="1" applyAlignment="1" applyProtection="1">
      <alignment horizontal="right" vertical="center" wrapText="1"/>
      <protection/>
    </xf>
    <xf numFmtId="4" fontId="0" fillId="0" borderId="14" xfId="0" applyNumberFormat="1" applyFill="1" applyBorder="1" applyAlignment="1" applyProtection="1">
      <alignment horizontal="right" vertical="center" wrapText="1"/>
      <protection/>
    </xf>
    <xf numFmtId="49" fontId="0" fillId="0" borderId="0" xfId="0" applyNumberForma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49" fontId="0" fillId="0" borderId="11" xfId="0" applyNumberFormat="1" applyFill="1" applyBorder="1" applyAlignment="1" applyProtection="1">
      <alignment horizontal="left" vertical="center" wrapText="1"/>
      <protection/>
    </xf>
    <xf numFmtId="49" fontId="0" fillId="0" borderId="14" xfId="0" applyNumberFormat="1" applyFill="1" applyBorder="1" applyAlignment="1" applyProtection="1">
      <alignment horizontal="left" vertical="center" wrapText="1"/>
      <protection/>
    </xf>
    <xf numFmtId="4" fontId="0" fillId="0" borderId="15"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horizontal="center" vertical="center" wrapText="1"/>
      <protection/>
    </xf>
    <xf numFmtId="0" fontId="0" fillId="0" borderId="9" xfId="0" applyNumberFormat="1" applyFill="1" applyBorder="1" applyAlignment="1">
      <alignment horizontal="left" vertical="center" wrapText="1"/>
    </xf>
    <xf numFmtId="0" fontId="0" fillId="0" borderId="9" xfId="0" applyNumberFormat="1" applyFont="1" applyFill="1" applyBorder="1" applyAlignment="1">
      <alignment horizontal="left" vertical="center" wrapText="1"/>
    </xf>
    <xf numFmtId="0" fontId="0" fillId="0" borderId="9" xfId="0"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4" fontId="0" fillId="0" borderId="9" xfId="0" applyNumberFormat="1" applyFill="1" applyBorder="1" applyAlignment="1" applyProtection="1">
      <alignment horizontal="center" vertical="center" wrapText="1"/>
      <protection/>
    </xf>
    <xf numFmtId="0" fontId="0" fillId="4" borderId="0" xfId="0" applyFill="1" applyAlignment="1">
      <alignment/>
    </xf>
    <xf numFmtId="0" fontId="0" fillId="4" borderId="9" xfId="0" applyNumberFormat="1" applyFill="1" applyBorder="1" applyAlignment="1">
      <alignment horizontal="left" vertical="center" wrapText="1"/>
    </xf>
    <xf numFmtId="0" fontId="0" fillId="4" borderId="9" xfId="0" applyFill="1" applyBorder="1" applyAlignment="1">
      <alignment horizontal="center" vertical="center" wrapText="1"/>
    </xf>
    <xf numFmtId="0" fontId="0" fillId="0" borderId="0" xfId="0" applyFont="1" applyFill="1" applyAlignment="1">
      <alignment horizontal="right"/>
    </xf>
    <xf numFmtId="0" fontId="0" fillId="0" borderId="9" xfId="0" applyFont="1" applyBorder="1" applyAlignment="1">
      <alignment horizontal="left" vertical="center"/>
    </xf>
    <xf numFmtId="4" fontId="0" fillId="18"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0" xfId="0" applyFill="1" applyAlignment="1">
      <alignment horizont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18" borderId="9" xfId="0" applyNumberFormat="1" applyFont="1" applyFill="1" applyBorder="1" applyAlignment="1">
      <alignment horizontal="right" vertical="center" wrapText="1"/>
    </xf>
    <xf numFmtId="4" fontId="0" fillId="18"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0" fillId="0" borderId="9" xfId="0" applyNumberFormat="1" applyFill="1" applyBorder="1" applyAlignment="1">
      <alignment horizontal="center" vertical="center"/>
    </xf>
    <xf numFmtId="0" fontId="0" fillId="0" borderId="0" xfId="0" applyAlignment="1">
      <alignment horizontal="centerContinuous" vertic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xf numFmtId="0" fontId="2" fillId="0" borderId="9" xfId="0" applyFont="1" applyBorder="1" applyAlignment="1">
      <alignment horizontal="center" vertical="center"/>
    </xf>
    <xf numFmtId="0" fontId="0" fillId="0" borderId="9" xfId="0" applyFill="1" applyBorder="1" applyAlignment="1">
      <alignment horizontal="center"/>
    </xf>
    <xf numFmtId="0" fontId="11" fillId="0" borderId="0" xfId="0" applyFont="1" applyAlignment="1">
      <alignment horizontal="center"/>
    </xf>
    <xf numFmtId="0" fontId="4" fillId="0" borderId="14"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9"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6" fillId="0" borderId="0" xfId="0" applyFont="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6"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14" xfId="40" applyBorder="1" applyAlignment="1">
      <alignment horizontal="center" vertical="center" wrapText="1"/>
      <protection/>
    </xf>
    <xf numFmtId="0" fontId="3" fillId="0" borderId="16" xfId="40" applyBorder="1" applyAlignment="1">
      <alignment horizontal="center" vertical="center" wrapText="1"/>
      <protection/>
    </xf>
    <xf numFmtId="0" fontId="3" fillId="0" borderId="9" xfId="40"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16"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3" xfId="40" applyFont="1" applyBorder="1" applyAlignment="1">
      <alignment horizontal="left" vertical="center" wrapText="1"/>
      <protection/>
    </xf>
    <xf numFmtId="0" fontId="3" fillId="0" borderId="20" xfId="40" applyFont="1" applyBorder="1" applyAlignment="1">
      <alignment horizontal="left" vertical="center" wrapText="1"/>
      <protection/>
    </xf>
    <xf numFmtId="0" fontId="3" fillId="0" borderId="14" xfId="40" applyBorder="1" applyAlignment="1">
      <alignment horizontal="right" vertical="center" wrapText="1"/>
      <protection/>
    </xf>
    <xf numFmtId="0" fontId="3" fillId="0" borderId="15" xfId="40" applyBorder="1" applyAlignment="1">
      <alignment horizontal="right" vertical="center" wrapText="1"/>
      <protection/>
    </xf>
    <xf numFmtId="0" fontId="3" fillId="0" borderId="11" xfId="40" applyFont="1" applyBorder="1" applyAlignment="1">
      <alignment horizontal="left" vertical="top" wrapText="1"/>
      <protection/>
    </xf>
    <xf numFmtId="0" fontId="3" fillId="0" borderId="13" xfId="40" applyFont="1" applyBorder="1" applyAlignment="1">
      <alignment horizontal="left" vertical="top" wrapText="1"/>
      <protection/>
    </xf>
    <xf numFmtId="0" fontId="3" fillId="0" borderId="20" xfId="40" applyFont="1" applyBorder="1" applyAlignment="1">
      <alignment horizontal="left" vertical="top" wrapText="1"/>
      <protection/>
    </xf>
    <xf numFmtId="0" fontId="3" fillId="0" borderId="20" xfId="40" applyBorder="1" applyAlignment="1">
      <alignment horizontal="left" vertical="top" wrapText="1"/>
      <protection/>
    </xf>
    <xf numFmtId="0" fontId="3" fillId="0" borderId="18" xfId="40" applyBorder="1" applyAlignment="1">
      <alignment horizontal="left" vertical="top" wrapText="1"/>
      <protection/>
    </xf>
    <xf numFmtId="0" fontId="3"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3" fillId="0" borderId="11" xfId="40" applyBorder="1" applyAlignment="1">
      <alignment horizontal="center" vertical="center" wrapText="1"/>
      <protection/>
    </xf>
    <xf numFmtId="0" fontId="3" fillId="0" borderId="13" xfId="40" applyFont="1" applyBorder="1" applyAlignment="1">
      <alignment horizontal="center" vertical="center" wrapText="1"/>
      <protection/>
    </xf>
    <xf numFmtId="0" fontId="1" fillId="0" borderId="20" xfId="0" applyFont="1" applyFill="1" applyBorder="1" applyAlignment="1">
      <alignment vertical="center"/>
    </xf>
    <xf numFmtId="0" fontId="1" fillId="0" borderId="18"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9" xfId="0" applyFont="1" applyFill="1" applyBorder="1" applyAlignment="1">
      <alignment vertical="center"/>
    </xf>
    <xf numFmtId="0" fontId="3" fillId="0" borderId="9" xfId="40" applyFont="1" applyBorder="1" applyAlignment="1">
      <alignment horizontal="left" vertical="top" wrapText="1"/>
      <protection/>
    </xf>
    <xf numFmtId="0" fontId="3" fillId="0" borderId="9" xfId="40" applyBorder="1" applyAlignment="1">
      <alignment horizontal="left" vertical="top" wrapText="1"/>
      <protection/>
    </xf>
    <xf numFmtId="0" fontId="3" fillId="0" borderId="9" xfId="40" applyBorder="1" applyAlignment="1">
      <alignment horizontal="left" vertical="center" wrapText="1"/>
      <protection/>
    </xf>
    <xf numFmtId="0" fontId="3" fillId="0" borderId="11" xfId="40" applyBorder="1" applyAlignment="1">
      <alignment horizontal="left" vertical="center" wrapText="1"/>
      <protection/>
    </xf>
    <xf numFmtId="0" fontId="3" fillId="0" borderId="14" xfId="40" applyBorder="1" applyAlignment="1">
      <alignment horizontal="left" vertical="center" wrapText="1"/>
      <protection/>
    </xf>
    <xf numFmtId="0" fontId="3" fillId="0" borderId="17" xfId="40" applyBorder="1" applyAlignment="1">
      <alignment horizontal="left" vertical="center" wrapText="1"/>
      <protection/>
    </xf>
    <xf numFmtId="0" fontId="3" fillId="0" borderId="0" xfId="0" applyFont="1" applyAlignment="1">
      <alignment horizontal="center"/>
    </xf>
    <xf numFmtId="0" fontId="4" fillId="0" borderId="0" xfId="0" applyFont="1" applyAlignment="1">
      <alignment horizontal="center" vertical="center"/>
    </xf>
    <xf numFmtId="0" fontId="2" fillId="0" borderId="9"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千位分隔[0] 2"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25" t="s">
        <v>1</v>
      </c>
    </row>
    <row r="3" spans="1:14" ht="93.75" customHeight="1">
      <c r="A3" s="126"/>
      <c r="N3" s="23"/>
    </row>
    <row r="4" ht="81.75" customHeight="1">
      <c r="A4" s="127" t="s">
        <v>2</v>
      </c>
    </row>
    <row r="5" ht="40.5" customHeight="1">
      <c r="A5" s="127" t="s">
        <v>3</v>
      </c>
    </row>
    <row r="6" ht="36.75" customHeight="1">
      <c r="A6" s="127" t="s">
        <v>406</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895833333333333"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K37"/>
  <sheetViews>
    <sheetView showGridLines="0" showZeros="0" zoomScalePageLayoutView="0" workbookViewId="0" topLeftCell="A1">
      <selection activeCell="E8" sqref="E8"/>
    </sheetView>
  </sheetViews>
  <sheetFormatPr defaultColWidth="9.16015625" defaultRowHeight="12.75" customHeight="1"/>
  <cols>
    <col min="1" max="1" width="19" style="0" customWidth="1"/>
    <col min="2" max="2" width="31.66015625" style="0" customWidth="1"/>
    <col min="3" max="6" width="21.33203125" style="0" customWidth="1"/>
    <col min="7" max="7" width="9.16015625" style="0" customWidth="1"/>
    <col min="8" max="8" width="21.83203125" style="0" customWidth="1"/>
  </cols>
  <sheetData>
    <row r="1" ht="30" customHeight="1">
      <c r="A1" s="23" t="s">
        <v>24</v>
      </c>
    </row>
    <row r="2" spans="1:6" ht="28.5" customHeight="1">
      <c r="A2" s="38" t="s">
        <v>390</v>
      </c>
      <c r="B2" s="38"/>
      <c r="C2" s="38"/>
      <c r="D2" s="38"/>
      <c r="E2" s="38"/>
      <c r="F2" s="38"/>
    </row>
    <row r="3" ht="22.5" customHeight="1">
      <c r="F3" s="4" t="s">
        <v>45</v>
      </c>
    </row>
    <row r="4" spans="1:6" ht="22.5" customHeight="1">
      <c r="A4" s="35" t="s">
        <v>161</v>
      </c>
      <c r="B4" s="35" t="s">
        <v>162</v>
      </c>
      <c r="C4" s="35" t="s">
        <v>125</v>
      </c>
      <c r="D4" s="35" t="s">
        <v>147</v>
      </c>
      <c r="E4" s="35" t="s">
        <v>148</v>
      </c>
      <c r="F4" s="72" t="s">
        <v>150</v>
      </c>
    </row>
    <row r="5" spans="1:6" ht="21.75" customHeight="1">
      <c r="A5" s="73" t="s">
        <v>135</v>
      </c>
      <c r="B5" s="39" t="s">
        <v>135</v>
      </c>
      <c r="C5" s="27">
        <v>1</v>
      </c>
      <c r="D5" s="27">
        <v>2</v>
      </c>
      <c r="E5" s="74">
        <v>3</v>
      </c>
      <c r="F5" s="37" t="s">
        <v>135</v>
      </c>
    </row>
    <row r="6" spans="1:11" ht="17.25" customHeight="1">
      <c r="A6" s="73"/>
      <c r="B6" s="39" t="s">
        <v>125</v>
      </c>
      <c r="C6" s="63">
        <f>C7+C16+C32</f>
        <v>546.37</v>
      </c>
      <c r="D6" s="75">
        <f>D7+D16+D32</f>
        <v>449.79</v>
      </c>
      <c r="E6" s="76">
        <f>SUM(E17:E31)</f>
        <v>96.57999999999998</v>
      </c>
      <c r="F6" s="32"/>
      <c r="G6" s="77"/>
      <c r="H6" s="77"/>
      <c r="I6" s="83"/>
      <c r="J6" s="83"/>
      <c r="K6" s="83"/>
    </row>
    <row r="7" spans="1:11" ht="17.25" customHeight="1">
      <c r="A7" s="73" t="s">
        <v>163</v>
      </c>
      <c r="B7" s="73" t="s">
        <v>164</v>
      </c>
      <c r="C7" s="63">
        <f aca="true" t="shared" si="0" ref="C7:C25">SUM(D7:F7)</f>
        <v>420.69</v>
      </c>
      <c r="D7" s="63">
        <v>420.69</v>
      </c>
      <c r="E7" s="63"/>
      <c r="F7" s="32"/>
      <c r="G7" s="78"/>
      <c r="H7" s="77"/>
      <c r="I7" s="83"/>
      <c r="J7" s="83"/>
      <c r="K7" s="83"/>
    </row>
    <row r="8" spans="1:11" ht="17.25" customHeight="1">
      <c r="A8" s="73" t="s">
        <v>165</v>
      </c>
      <c r="B8" s="73" t="s">
        <v>166</v>
      </c>
      <c r="C8" s="63">
        <f t="shared" si="0"/>
        <v>122.67</v>
      </c>
      <c r="D8" s="63">
        <v>122.67</v>
      </c>
      <c r="E8" s="63"/>
      <c r="F8" s="32"/>
      <c r="G8" s="77"/>
      <c r="H8" s="77"/>
      <c r="I8" s="83"/>
      <c r="J8" s="83"/>
      <c r="K8" s="83"/>
    </row>
    <row r="9" spans="1:11" ht="17.25" customHeight="1">
      <c r="A9" s="79" t="s">
        <v>167</v>
      </c>
      <c r="B9" s="80" t="s">
        <v>168</v>
      </c>
      <c r="C9" s="63">
        <f t="shared" si="0"/>
        <v>163.48</v>
      </c>
      <c r="D9" s="63">
        <v>163.48</v>
      </c>
      <c r="E9" s="63"/>
      <c r="F9" s="32"/>
      <c r="G9" s="78"/>
      <c r="H9" s="78"/>
      <c r="I9" s="83"/>
      <c r="J9" s="83"/>
      <c r="K9" s="83"/>
    </row>
    <row r="10" spans="1:11" ht="17.25" customHeight="1">
      <c r="A10" s="81" t="s">
        <v>169</v>
      </c>
      <c r="B10" s="73" t="s">
        <v>170</v>
      </c>
      <c r="C10" s="82">
        <f t="shared" si="0"/>
        <v>10.22</v>
      </c>
      <c r="D10" s="63">
        <v>10.22</v>
      </c>
      <c r="E10" s="63"/>
      <c r="F10" s="32"/>
      <c r="G10" s="77"/>
      <c r="H10" s="77"/>
      <c r="I10" s="83"/>
      <c r="J10" s="83"/>
      <c r="K10" s="83"/>
    </row>
    <row r="11" spans="1:11" ht="17.25" customHeight="1">
      <c r="A11" s="73" t="s">
        <v>171</v>
      </c>
      <c r="B11" s="73" t="s">
        <v>172</v>
      </c>
      <c r="C11" s="63">
        <f t="shared" si="0"/>
        <v>38.78</v>
      </c>
      <c r="D11" s="63">
        <v>38.78</v>
      </c>
      <c r="E11" s="63"/>
      <c r="F11" s="35"/>
      <c r="G11" s="77"/>
      <c r="H11" s="77"/>
      <c r="I11" s="83"/>
      <c r="J11" s="83"/>
      <c r="K11" s="83"/>
    </row>
    <row r="12" spans="1:11" ht="17.25" customHeight="1">
      <c r="A12" s="73" t="s">
        <v>379</v>
      </c>
      <c r="B12" s="73" t="s">
        <v>380</v>
      </c>
      <c r="C12" s="63">
        <f t="shared" si="0"/>
        <v>26.12</v>
      </c>
      <c r="D12" s="63">
        <v>26.12</v>
      </c>
      <c r="E12" s="63"/>
      <c r="F12" s="37"/>
      <c r="G12" s="77"/>
      <c r="H12" s="77"/>
      <c r="I12" s="83"/>
      <c r="J12" s="83"/>
      <c r="K12" s="83"/>
    </row>
    <row r="13" spans="1:11" ht="17.25" customHeight="1">
      <c r="A13" s="73" t="s">
        <v>173</v>
      </c>
      <c r="B13" s="73" t="s">
        <v>174</v>
      </c>
      <c r="C13" s="63">
        <f t="shared" si="0"/>
        <v>3.34</v>
      </c>
      <c r="D13" s="63">
        <v>3.34</v>
      </c>
      <c r="E13" s="63"/>
      <c r="F13" s="32"/>
      <c r="G13" s="77"/>
      <c r="H13" s="77"/>
      <c r="I13" s="83"/>
      <c r="J13" s="83"/>
      <c r="K13" s="83"/>
    </row>
    <row r="14" spans="1:11" ht="17.25" customHeight="1">
      <c r="A14" s="73" t="s">
        <v>175</v>
      </c>
      <c r="B14" s="73" t="s">
        <v>176</v>
      </c>
      <c r="C14" s="63">
        <f t="shared" si="0"/>
        <v>31.33</v>
      </c>
      <c r="D14" s="63">
        <v>31.33</v>
      </c>
      <c r="E14" s="63"/>
      <c r="F14" s="32"/>
      <c r="G14" s="77"/>
      <c r="H14" s="77"/>
      <c r="I14" s="83"/>
      <c r="J14" s="83"/>
      <c r="K14" s="83"/>
    </row>
    <row r="15" spans="1:11" ht="17.25" customHeight="1">
      <c r="A15" s="73" t="s">
        <v>177</v>
      </c>
      <c r="B15" s="73" t="s">
        <v>178</v>
      </c>
      <c r="C15" s="63">
        <f t="shared" si="0"/>
        <v>24.75</v>
      </c>
      <c r="D15" s="63">
        <v>24.75</v>
      </c>
      <c r="E15" s="63"/>
      <c r="F15" s="32"/>
      <c r="G15" s="77"/>
      <c r="H15" s="77"/>
      <c r="I15" s="83"/>
      <c r="J15" s="83"/>
      <c r="K15" s="83"/>
    </row>
    <row r="16" spans="1:11" ht="17.25" customHeight="1">
      <c r="A16" s="73" t="s">
        <v>179</v>
      </c>
      <c r="B16" s="73" t="s">
        <v>180</v>
      </c>
      <c r="C16" s="63">
        <f t="shared" si="0"/>
        <v>107.74</v>
      </c>
      <c r="D16" s="63">
        <v>11.16</v>
      </c>
      <c r="E16" s="63">
        <v>96.58</v>
      </c>
      <c r="F16" s="32"/>
      <c r="G16" s="77"/>
      <c r="H16" s="77"/>
      <c r="I16" s="83"/>
      <c r="J16" s="83"/>
      <c r="K16" s="83"/>
    </row>
    <row r="17" spans="1:11" ht="17.25" customHeight="1">
      <c r="A17" s="73" t="s">
        <v>181</v>
      </c>
      <c r="B17" s="73" t="s">
        <v>182</v>
      </c>
      <c r="C17" s="63">
        <f t="shared" si="0"/>
        <v>29</v>
      </c>
      <c r="D17" s="63"/>
      <c r="E17" s="63">
        <v>29</v>
      </c>
      <c r="F17" s="32"/>
      <c r="G17" s="77"/>
      <c r="H17" s="77"/>
      <c r="I17" s="83"/>
      <c r="J17" s="83"/>
      <c r="K17" s="83"/>
    </row>
    <row r="18" spans="1:11" ht="17.25" customHeight="1">
      <c r="A18" s="73" t="s">
        <v>183</v>
      </c>
      <c r="B18" s="73" t="s">
        <v>184</v>
      </c>
      <c r="C18" s="63">
        <f t="shared" si="0"/>
        <v>1.6</v>
      </c>
      <c r="D18" s="63"/>
      <c r="E18" s="63">
        <v>1.6</v>
      </c>
      <c r="F18" s="32"/>
      <c r="G18" s="78"/>
      <c r="H18" s="78"/>
      <c r="I18" s="83"/>
      <c r="J18" s="83"/>
      <c r="K18" s="83"/>
    </row>
    <row r="19" spans="1:11" ht="17.25" customHeight="1">
      <c r="A19" s="73" t="s">
        <v>185</v>
      </c>
      <c r="B19" s="73" t="s">
        <v>186</v>
      </c>
      <c r="C19" s="63">
        <f t="shared" si="0"/>
        <v>12</v>
      </c>
      <c r="D19" s="63"/>
      <c r="E19" s="63">
        <v>12</v>
      </c>
      <c r="F19" s="32"/>
      <c r="G19" s="78"/>
      <c r="H19" s="78"/>
      <c r="I19" s="83"/>
      <c r="J19" s="83"/>
      <c r="K19" s="83"/>
    </row>
    <row r="20" spans="1:11" ht="17.25" customHeight="1">
      <c r="A20" s="73" t="s">
        <v>187</v>
      </c>
      <c r="B20" s="73" t="s">
        <v>188</v>
      </c>
      <c r="C20" s="63">
        <f t="shared" si="0"/>
        <v>10</v>
      </c>
      <c r="D20" s="63"/>
      <c r="E20" s="63">
        <v>10</v>
      </c>
      <c r="F20" s="35"/>
      <c r="G20" s="77"/>
      <c r="H20" s="77"/>
      <c r="I20" s="83"/>
      <c r="J20" s="83"/>
      <c r="K20" s="83"/>
    </row>
    <row r="21" spans="1:11" ht="17.25" customHeight="1">
      <c r="A21" s="73" t="s">
        <v>189</v>
      </c>
      <c r="B21" s="73" t="s">
        <v>190</v>
      </c>
      <c r="C21" s="63">
        <f t="shared" si="0"/>
        <v>5</v>
      </c>
      <c r="D21" s="63"/>
      <c r="E21" s="63">
        <v>5</v>
      </c>
      <c r="F21" s="37"/>
      <c r="G21" s="77"/>
      <c r="H21" s="77"/>
      <c r="I21" s="83"/>
      <c r="J21" s="83"/>
      <c r="K21" s="83"/>
    </row>
    <row r="22" spans="1:11" ht="17.25" customHeight="1">
      <c r="A22" s="73" t="s">
        <v>191</v>
      </c>
      <c r="B22" s="73" t="s">
        <v>192</v>
      </c>
      <c r="C22" s="63">
        <f t="shared" si="0"/>
        <v>6</v>
      </c>
      <c r="D22" s="63"/>
      <c r="E22" s="63">
        <v>6</v>
      </c>
      <c r="F22" s="32"/>
      <c r="G22" s="77"/>
      <c r="H22" s="77"/>
      <c r="I22" s="83"/>
      <c r="J22" s="83"/>
      <c r="K22" s="83"/>
    </row>
    <row r="23" spans="1:11" ht="17.25" customHeight="1">
      <c r="A23" s="73" t="s">
        <v>193</v>
      </c>
      <c r="B23" s="73" t="s">
        <v>194</v>
      </c>
      <c r="C23" s="63">
        <f t="shared" si="0"/>
        <v>0</v>
      </c>
      <c r="D23" s="63"/>
      <c r="E23" s="63"/>
      <c r="F23" s="32"/>
      <c r="G23" s="77"/>
      <c r="H23" s="77"/>
      <c r="I23" s="83"/>
      <c r="J23" s="83"/>
      <c r="K23" s="83"/>
    </row>
    <row r="24" spans="1:11" ht="15" customHeight="1">
      <c r="A24" s="73" t="s">
        <v>195</v>
      </c>
      <c r="B24" s="73" t="s">
        <v>196</v>
      </c>
      <c r="C24" s="63">
        <f t="shared" si="0"/>
        <v>4</v>
      </c>
      <c r="D24" s="63"/>
      <c r="E24" s="63">
        <v>4</v>
      </c>
      <c r="F24" s="33"/>
      <c r="G24" s="77"/>
      <c r="H24" s="77"/>
      <c r="I24" s="83"/>
      <c r="J24" s="83"/>
      <c r="K24" s="83"/>
    </row>
    <row r="25" spans="1:11" ht="15.75" customHeight="1">
      <c r="A25" s="73" t="s">
        <v>197</v>
      </c>
      <c r="B25" s="73" t="s">
        <v>198</v>
      </c>
      <c r="C25" s="63">
        <f t="shared" si="0"/>
        <v>5</v>
      </c>
      <c r="D25" s="63"/>
      <c r="E25" s="63">
        <v>5</v>
      </c>
      <c r="F25" s="33"/>
      <c r="G25" s="77"/>
      <c r="H25" s="77"/>
      <c r="I25" s="83"/>
      <c r="J25" s="83"/>
      <c r="K25" s="83"/>
    </row>
    <row r="26" spans="1:11" ht="18" customHeight="1">
      <c r="A26" s="73" t="s">
        <v>199</v>
      </c>
      <c r="B26" s="79" t="s">
        <v>200</v>
      </c>
      <c r="C26" s="63"/>
      <c r="D26" s="63"/>
      <c r="E26" s="63"/>
      <c r="F26" s="33"/>
      <c r="G26" s="77"/>
      <c r="H26" s="77"/>
      <c r="I26" s="83"/>
      <c r="J26" s="83"/>
      <c r="K26" s="83"/>
    </row>
    <row r="27" spans="1:11" ht="18" customHeight="1">
      <c r="A27" s="73" t="s">
        <v>201</v>
      </c>
      <c r="B27" s="73" t="s">
        <v>202</v>
      </c>
      <c r="C27" s="63">
        <f>SUM(D27:F27)</f>
        <v>4.38</v>
      </c>
      <c r="D27" s="63"/>
      <c r="E27" s="63">
        <v>4.38</v>
      </c>
      <c r="F27" s="33"/>
      <c r="G27" s="77"/>
      <c r="H27" s="78"/>
      <c r="I27" s="83"/>
      <c r="J27" s="83"/>
      <c r="K27" s="83"/>
    </row>
    <row r="28" spans="1:11" ht="18" customHeight="1">
      <c r="A28" s="73" t="s">
        <v>381</v>
      </c>
      <c r="B28" s="73" t="s">
        <v>382</v>
      </c>
      <c r="C28" s="63">
        <f>SUM(D28:F28)</f>
        <v>0.89</v>
      </c>
      <c r="D28" s="63"/>
      <c r="E28" s="63">
        <v>0.89</v>
      </c>
      <c r="F28" s="33"/>
      <c r="G28" s="77"/>
      <c r="H28" s="77"/>
      <c r="I28" s="83"/>
      <c r="J28" s="83"/>
      <c r="K28" s="83"/>
    </row>
    <row r="29" spans="1:11" ht="15.75" customHeight="1">
      <c r="A29" s="79" t="s">
        <v>203</v>
      </c>
      <c r="B29" s="79" t="s">
        <v>204</v>
      </c>
      <c r="C29" s="63">
        <f>SUM(D29:F29)</f>
        <v>8</v>
      </c>
      <c r="D29" s="63"/>
      <c r="E29" s="63">
        <v>8</v>
      </c>
      <c r="F29" s="33"/>
      <c r="G29" s="77"/>
      <c r="H29" s="77"/>
      <c r="I29" s="83"/>
      <c r="J29" s="83"/>
      <c r="K29" s="83"/>
    </row>
    <row r="30" spans="1:11" ht="15.75" customHeight="1">
      <c r="A30" s="79" t="s">
        <v>205</v>
      </c>
      <c r="B30" s="79" t="s">
        <v>206</v>
      </c>
      <c r="C30" s="63">
        <f>D30+E30+F30</f>
        <v>13.21</v>
      </c>
      <c r="D30" s="63">
        <v>11.16</v>
      </c>
      <c r="E30" s="63">
        <v>2.05</v>
      </c>
      <c r="F30" s="33"/>
      <c r="G30" s="77"/>
      <c r="H30" s="78"/>
      <c r="I30" s="83"/>
      <c r="J30" s="83"/>
      <c r="K30" s="83"/>
    </row>
    <row r="31" spans="1:11" ht="12.75" customHeight="1">
      <c r="A31" s="79" t="s">
        <v>207</v>
      </c>
      <c r="B31" s="79" t="s">
        <v>208</v>
      </c>
      <c r="C31" s="63">
        <f>D31+E31+F31</f>
        <v>8.66</v>
      </c>
      <c r="D31" s="63"/>
      <c r="E31" s="63">
        <v>8.66</v>
      </c>
      <c r="F31" s="33"/>
      <c r="G31" s="77"/>
      <c r="H31" s="77"/>
      <c r="I31" s="83"/>
      <c r="J31" s="83"/>
      <c r="K31" s="83"/>
    </row>
    <row r="32" spans="1:11" ht="12.75" customHeight="1">
      <c r="A32" s="79" t="s">
        <v>209</v>
      </c>
      <c r="B32" s="79" t="s">
        <v>210</v>
      </c>
      <c r="C32" s="63">
        <f>D32+E32+F32</f>
        <v>17.94</v>
      </c>
      <c r="D32" s="63">
        <f>SUM(D33:D35)</f>
        <v>17.94</v>
      </c>
      <c r="E32" s="63"/>
      <c r="F32" s="33"/>
      <c r="G32" s="78"/>
      <c r="H32" s="78"/>
      <c r="I32" s="83"/>
      <c r="J32" s="83"/>
      <c r="K32" s="83"/>
    </row>
    <row r="33" spans="1:11" ht="12.75" customHeight="1">
      <c r="A33" s="79" t="s">
        <v>211</v>
      </c>
      <c r="B33" s="79" t="s">
        <v>212</v>
      </c>
      <c r="C33" s="63">
        <f>D33+E33+F33</f>
        <v>17.12</v>
      </c>
      <c r="D33" s="63">
        <v>17.12</v>
      </c>
      <c r="E33" s="63"/>
      <c r="F33" s="33"/>
      <c r="G33" s="78"/>
      <c r="H33" s="78"/>
      <c r="I33" s="83"/>
      <c r="J33" s="83"/>
      <c r="K33" s="83"/>
    </row>
    <row r="34" spans="1:11" ht="12.75" customHeight="1">
      <c r="A34" s="79" t="s">
        <v>213</v>
      </c>
      <c r="B34" s="79" t="s">
        <v>214</v>
      </c>
      <c r="C34" s="63">
        <f>D34+E34+F34</f>
        <v>0.72</v>
      </c>
      <c r="D34" s="63">
        <v>0.72</v>
      </c>
      <c r="E34" s="63"/>
      <c r="F34" s="33"/>
      <c r="G34" s="78"/>
      <c r="H34" s="78"/>
      <c r="I34" s="83"/>
      <c r="J34" s="83"/>
      <c r="K34" s="83"/>
    </row>
    <row r="35" spans="1:11" ht="12.75" customHeight="1">
      <c r="A35" s="79" t="s">
        <v>215</v>
      </c>
      <c r="B35" s="79" t="s">
        <v>216</v>
      </c>
      <c r="C35" s="63">
        <v>0.1</v>
      </c>
      <c r="D35" s="63">
        <v>0.1</v>
      </c>
      <c r="E35" s="63"/>
      <c r="F35" s="33"/>
      <c r="G35" s="78"/>
      <c r="H35" s="78"/>
      <c r="I35" s="83"/>
      <c r="J35" s="83"/>
      <c r="K35" s="83"/>
    </row>
    <row r="36" spans="6:11" ht="12.75" customHeight="1">
      <c r="F36" s="7"/>
      <c r="G36" s="7"/>
      <c r="H36" s="7"/>
      <c r="I36" s="7"/>
      <c r="J36" s="7"/>
      <c r="K36" s="7"/>
    </row>
    <row r="37" ht="12.75" customHeight="1">
      <c r="F37" s="7"/>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A2" sqref="A2:F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48" t="s">
        <v>26</v>
      </c>
      <c r="B1" s="49"/>
      <c r="C1" s="49"/>
      <c r="D1" s="49"/>
      <c r="E1" s="49"/>
      <c r="F1" s="50"/>
    </row>
    <row r="2" spans="1:6" ht="16.5" customHeight="1">
      <c r="A2" s="136" t="s">
        <v>392</v>
      </c>
      <c r="B2" s="145"/>
      <c r="C2" s="145"/>
      <c r="D2" s="145"/>
      <c r="E2" s="145"/>
      <c r="F2" s="145"/>
    </row>
    <row r="3" spans="1:6" ht="16.5" customHeight="1">
      <c r="A3" s="137"/>
      <c r="B3" s="137"/>
      <c r="C3" s="51"/>
      <c r="D3" s="51"/>
      <c r="E3" s="52"/>
      <c r="F3" s="52" t="s">
        <v>45</v>
      </c>
    </row>
    <row r="4" spans="1:6" ht="16.5" customHeight="1">
      <c r="A4" s="138" t="s">
        <v>46</v>
      </c>
      <c r="B4" s="138"/>
      <c r="C4" s="138" t="s">
        <v>47</v>
      </c>
      <c r="D4" s="138"/>
      <c r="E4" s="138"/>
      <c r="F4" s="138"/>
    </row>
    <row r="5" spans="1:6" ht="16.5" customHeight="1">
      <c r="A5" s="53" t="s">
        <v>48</v>
      </c>
      <c r="B5" s="53" t="s">
        <v>49</v>
      </c>
      <c r="C5" s="53" t="s">
        <v>50</v>
      </c>
      <c r="D5" s="54" t="s">
        <v>49</v>
      </c>
      <c r="E5" s="53" t="s">
        <v>51</v>
      </c>
      <c r="F5" s="53" t="s">
        <v>49</v>
      </c>
    </row>
    <row r="6" spans="1:6" ht="16.5" customHeight="1">
      <c r="A6" s="55" t="s">
        <v>221</v>
      </c>
      <c r="B6" s="56"/>
      <c r="C6" s="57" t="s">
        <v>222</v>
      </c>
      <c r="D6" s="58"/>
      <c r="E6" s="59" t="s">
        <v>223</v>
      </c>
      <c r="F6" s="60">
        <f>SUM(F7:F10)</f>
        <v>0</v>
      </c>
    </row>
    <row r="7" spans="1:6" ht="16.5" customHeight="1">
      <c r="A7" s="61"/>
      <c r="B7" s="56"/>
      <c r="C7" s="57" t="s">
        <v>224</v>
      </c>
      <c r="D7" s="58"/>
      <c r="E7" s="62" t="s">
        <v>225</v>
      </c>
      <c r="F7" s="63"/>
    </row>
    <row r="8" spans="1:8" ht="16.5" customHeight="1">
      <c r="A8" s="61"/>
      <c r="B8" s="56"/>
      <c r="C8" s="57" t="s">
        <v>226</v>
      </c>
      <c r="D8" s="58"/>
      <c r="E8" s="62" t="s">
        <v>227</v>
      </c>
      <c r="F8" s="63"/>
      <c r="H8" s="23"/>
    </row>
    <row r="9" spans="1:6" ht="16.5" customHeight="1">
      <c r="A9" s="55"/>
      <c r="B9" s="56"/>
      <c r="C9" s="57" t="s">
        <v>228</v>
      </c>
      <c r="D9" s="58"/>
      <c r="E9" s="62" t="s">
        <v>229</v>
      </c>
      <c r="F9" s="63"/>
    </row>
    <row r="10" spans="1:7" ht="16.5" customHeight="1">
      <c r="A10" s="55"/>
      <c r="B10" s="56"/>
      <c r="C10" s="57" t="s">
        <v>230</v>
      </c>
      <c r="D10" s="58"/>
      <c r="E10" s="62" t="s">
        <v>231</v>
      </c>
      <c r="F10" s="63"/>
      <c r="G10" s="23"/>
    </row>
    <row r="11" spans="1:7" ht="16.5" customHeight="1">
      <c r="A11" s="61"/>
      <c r="B11" s="56"/>
      <c r="C11" s="57" t="s">
        <v>232</v>
      </c>
      <c r="D11" s="58"/>
      <c r="E11" s="62" t="s">
        <v>233</v>
      </c>
      <c r="F11" s="60">
        <f>SUM(F12:F21)</f>
        <v>0</v>
      </c>
      <c r="G11" s="23"/>
    </row>
    <row r="12" spans="1:7" ht="16.5" customHeight="1">
      <c r="A12" s="61"/>
      <c r="B12" s="56"/>
      <c r="C12" s="57" t="s">
        <v>234</v>
      </c>
      <c r="D12" s="58"/>
      <c r="E12" s="62" t="s">
        <v>225</v>
      </c>
      <c r="F12" s="63"/>
      <c r="G12" s="23"/>
    </row>
    <row r="13" spans="1:7" ht="16.5" customHeight="1">
      <c r="A13" s="64"/>
      <c r="B13" s="56"/>
      <c r="C13" s="57" t="s">
        <v>235</v>
      </c>
      <c r="D13" s="58"/>
      <c r="E13" s="62" t="s">
        <v>227</v>
      </c>
      <c r="F13" s="63"/>
      <c r="G13" s="23"/>
    </row>
    <row r="14" spans="1:6" ht="16.5" customHeight="1">
      <c r="A14" s="64"/>
      <c r="B14" s="56"/>
      <c r="C14" s="57" t="s">
        <v>236</v>
      </c>
      <c r="D14" s="58"/>
      <c r="E14" s="62" t="s">
        <v>229</v>
      </c>
      <c r="F14" s="63"/>
    </row>
    <row r="15" spans="1:6" ht="16.5" customHeight="1">
      <c r="A15" s="64"/>
      <c r="B15" s="56"/>
      <c r="C15" s="57" t="s">
        <v>237</v>
      </c>
      <c r="D15" s="58"/>
      <c r="E15" s="62" t="s">
        <v>238</v>
      </c>
      <c r="F15" s="63"/>
    </row>
    <row r="16" spans="1:8" ht="16.5" customHeight="1">
      <c r="A16" s="32"/>
      <c r="B16" s="65"/>
      <c r="C16" s="57" t="s">
        <v>239</v>
      </c>
      <c r="D16" s="58"/>
      <c r="E16" s="62" t="s">
        <v>240</v>
      </c>
      <c r="F16" s="63"/>
      <c r="H16" s="23"/>
    </row>
    <row r="17" spans="1:6" ht="16.5" customHeight="1">
      <c r="A17" s="33"/>
      <c r="B17" s="65"/>
      <c r="C17" s="57" t="s">
        <v>241</v>
      </c>
      <c r="D17" s="58"/>
      <c r="E17" s="62" t="s">
        <v>242</v>
      </c>
      <c r="F17" s="63"/>
    </row>
    <row r="18" spans="1:6" ht="16.5" customHeight="1">
      <c r="A18" s="33"/>
      <c r="B18" s="65"/>
      <c r="C18" s="57" t="s">
        <v>243</v>
      </c>
      <c r="D18" s="58"/>
      <c r="E18" s="62" t="s">
        <v>244</v>
      </c>
      <c r="F18" s="63"/>
    </row>
    <row r="19" spans="1:6" ht="16.5" customHeight="1">
      <c r="A19" s="64"/>
      <c r="B19" s="65"/>
      <c r="C19" s="57" t="s">
        <v>245</v>
      </c>
      <c r="D19" s="58"/>
      <c r="E19" s="62" t="s">
        <v>246</v>
      </c>
      <c r="F19" s="63"/>
    </row>
    <row r="20" spans="1:6" ht="16.5" customHeight="1">
      <c r="A20" s="64"/>
      <c r="B20" s="56"/>
      <c r="C20" s="57" t="s">
        <v>247</v>
      </c>
      <c r="D20" s="58"/>
      <c r="E20" s="62" t="s">
        <v>248</v>
      </c>
      <c r="F20" s="63"/>
    </row>
    <row r="21" spans="1:6" ht="16.5" customHeight="1">
      <c r="A21" s="32"/>
      <c r="B21" s="56"/>
      <c r="C21" s="33"/>
      <c r="D21" s="58"/>
      <c r="E21" s="62" t="s">
        <v>249</v>
      </c>
      <c r="F21" s="63"/>
    </row>
    <row r="22" spans="1:6" ht="16.5" customHeight="1">
      <c r="A22" s="33"/>
      <c r="B22" s="56"/>
      <c r="C22" s="33"/>
      <c r="D22" s="58"/>
      <c r="E22" s="66" t="s">
        <v>250</v>
      </c>
      <c r="F22" s="63"/>
    </row>
    <row r="23" spans="1:6" ht="16.5" customHeight="1">
      <c r="A23" s="33"/>
      <c r="B23" s="56"/>
      <c r="C23" s="33"/>
      <c r="D23" s="58"/>
      <c r="E23" s="66" t="s">
        <v>251</v>
      </c>
      <c r="F23" s="63"/>
    </row>
    <row r="24" spans="1:6" ht="16.5" customHeight="1">
      <c r="A24" s="33"/>
      <c r="B24" s="56"/>
      <c r="C24" s="57"/>
      <c r="D24" s="67"/>
      <c r="E24" s="66" t="s">
        <v>252</v>
      </c>
      <c r="F24" s="63"/>
    </row>
    <row r="25" spans="1:6" ht="16.5" customHeight="1">
      <c r="A25" s="33"/>
      <c r="B25" s="56"/>
      <c r="C25" s="57"/>
      <c r="D25" s="67"/>
      <c r="E25" s="55"/>
      <c r="F25" s="68"/>
    </row>
    <row r="26" spans="1:6" ht="16.5" customHeight="1">
      <c r="A26" s="54" t="s">
        <v>109</v>
      </c>
      <c r="B26" s="69">
        <f>B6</f>
        <v>0</v>
      </c>
      <c r="C26" s="54" t="s">
        <v>110</v>
      </c>
      <c r="D26" s="70">
        <f>SUM(D6:D20)</f>
        <v>0</v>
      </c>
      <c r="E26" s="54" t="s">
        <v>110</v>
      </c>
      <c r="F26" s="71">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4">
    <mergeCell ref="A2:F2"/>
    <mergeCell ref="A3:B3"/>
    <mergeCell ref="A4:B4"/>
    <mergeCell ref="C4:F4"/>
  </mergeCells>
  <printOptions horizontalCentered="1"/>
  <pageMargins left="0.75" right="0.75" top="0.7895833333333333"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1"/>
  <sheetViews>
    <sheetView showGridLines="0" showZeros="0" zoomScalePageLayoutView="0" workbookViewId="0" topLeftCell="A1">
      <selection activeCell="C14" sqref="C14"/>
    </sheetView>
  </sheetViews>
  <sheetFormatPr defaultColWidth="9.332031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30</v>
      </c>
    </row>
    <row r="2" spans="1:4" ht="28.5" customHeight="1">
      <c r="A2" s="146" t="s">
        <v>391</v>
      </c>
      <c r="B2" s="146"/>
      <c r="C2" s="146"/>
      <c r="D2" s="146"/>
    </row>
    <row r="3" ht="22.5" customHeight="1">
      <c r="D3" s="41" t="s">
        <v>45</v>
      </c>
    </row>
    <row r="4" spans="1:4" ht="22.5" customHeight="1">
      <c r="A4" s="35" t="s">
        <v>120</v>
      </c>
      <c r="B4" s="26" t="s">
        <v>253</v>
      </c>
      <c r="C4" s="35" t="s">
        <v>254</v>
      </c>
      <c r="D4" s="35" t="s">
        <v>255</v>
      </c>
    </row>
    <row r="5" spans="1:4" ht="17.25" customHeight="1">
      <c r="A5" s="27" t="s">
        <v>135</v>
      </c>
      <c r="B5" s="27" t="s">
        <v>135</v>
      </c>
      <c r="C5" s="27" t="s">
        <v>135</v>
      </c>
      <c r="D5" s="28" t="s">
        <v>135</v>
      </c>
    </row>
    <row r="6" spans="1:4" ht="17.25" customHeight="1">
      <c r="A6" s="29">
        <v>706001</v>
      </c>
      <c r="B6" s="42" t="s">
        <v>256</v>
      </c>
      <c r="C6" s="29">
        <v>59.4</v>
      </c>
      <c r="D6" s="42" t="s">
        <v>257</v>
      </c>
    </row>
    <row r="7" spans="1:4" ht="17.25" customHeight="1">
      <c r="A7" s="29">
        <v>706001</v>
      </c>
      <c r="B7" s="42" t="s">
        <v>258</v>
      </c>
      <c r="C7" s="29">
        <v>100</v>
      </c>
      <c r="D7" s="42" t="s">
        <v>259</v>
      </c>
    </row>
    <row r="8" spans="1:4" ht="17.25" customHeight="1">
      <c r="A8" s="29">
        <v>706001</v>
      </c>
      <c r="B8" s="42" t="s">
        <v>260</v>
      </c>
      <c r="C8" s="29">
        <v>3</v>
      </c>
      <c r="D8" s="42" t="s">
        <v>261</v>
      </c>
    </row>
    <row r="9" spans="1:4" ht="17.25" customHeight="1">
      <c r="A9" s="29">
        <v>706001</v>
      </c>
      <c r="B9" s="42" t="s">
        <v>393</v>
      </c>
      <c r="C9" s="29">
        <v>30</v>
      </c>
      <c r="D9" s="42" t="s">
        <v>396</v>
      </c>
    </row>
    <row r="10" spans="1:4" ht="17.25" customHeight="1">
      <c r="A10" s="29">
        <v>706001</v>
      </c>
      <c r="B10" s="43" t="s">
        <v>262</v>
      </c>
      <c r="C10" s="29">
        <v>11</v>
      </c>
      <c r="D10" s="42" t="s">
        <v>263</v>
      </c>
    </row>
    <row r="11" spans="1:4" ht="17.25" customHeight="1">
      <c r="A11" s="29">
        <v>706001</v>
      </c>
      <c r="B11" s="42" t="s">
        <v>264</v>
      </c>
      <c r="C11" s="29">
        <v>385</v>
      </c>
      <c r="D11" s="42" t="s">
        <v>265</v>
      </c>
    </row>
    <row r="12" spans="1:4" ht="20.25" customHeight="1">
      <c r="A12" s="29">
        <v>706001</v>
      </c>
      <c r="B12" s="42" t="s">
        <v>394</v>
      </c>
      <c r="C12" s="29">
        <v>30</v>
      </c>
      <c r="D12" s="44" t="s">
        <v>397</v>
      </c>
    </row>
    <row r="13" spans="1:4" ht="17.25" customHeight="1">
      <c r="A13" s="29">
        <v>706001</v>
      </c>
      <c r="B13" s="45" t="s">
        <v>266</v>
      </c>
      <c r="C13" s="29">
        <v>56.24</v>
      </c>
      <c r="D13" s="46" t="s">
        <v>267</v>
      </c>
    </row>
    <row r="14" spans="1:4" ht="17.25" customHeight="1">
      <c r="A14" s="29">
        <v>706001</v>
      </c>
      <c r="B14" s="32" t="s">
        <v>395</v>
      </c>
      <c r="C14" s="129">
        <v>21.38</v>
      </c>
      <c r="D14" s="32" t="s">
        <v>398</v>
      </c>
    </row>
    <row r="15" spans="1:4" ht="17.25" customHeight="1">
      <c r="A15" s="32"/>
      <c r="B15" s="32"/>
      <c r="C15" s="32"/>
      <c r="D15" s="33"/>
    </row>
    <row r="16" spans="1:4" ht="17.25" customHeight="1">
      <c r="A16" s="32"/>
      <c r="B16" s="32"/>
      <c r="C16" s="32"/>
      <c r="D16" s="33"/>
    </row>
    <row r="17" spans="1:4" s="40" customFormat="1" ht="17.25" customHeight="1">
      <c r="A17" s="43"/>
      <c r="B17" s="30"/>
      <c r="C17" s="29">
        <f>SUM(C6:C16)</f>
        <v>696.02</v>
      </c>
      <c r="D17" s="47"/>
    </row>
    <row r="18" spans="1:2" ht="12.75" customHeight="1">
      <c r="A18" s="23"/>
      <c r="B18" s="23"/>
    </row>
    <row r="19" spans="1:3" ht="12.75" customHeight="1">
      <c r="A19" s="23"/>
      <c r="B19" s="23"/>
      <c r="C19" s="23"/>
    </row>
    <row r="20" spans="1:3" ht="12.75" customHeight="1">
      <c r="A20" s="23"/>
      <c r="B20" s="23"/>
      <c r="C20" s="23"/>
    </row>
    <row r="21" ht="12.75" customHeight="1">
      <c r="B21" s="23"/>
    </row>
  </sheetData>
  <sheetProtection/>
  <mergeCells count="1">
    <mergeCell ref="A2:D2"/>
  </mergeCells>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22"/>
  <sheetViews>
    <sheetView showGridLines="0" showZeros="0" zoomScalePageLayoutView="0" workbookViewId="0" topLeftCell="A1">
      <selection activeCell="M7" sqref="M7"/>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23" t="s">
        <v>32</v>
      </c>
    </row>
    <row r="2" spans="1:14" ht="23.25" customHeight="1">
      <c r="A2" s="146" t="s">
        <v>378</v>
      </c>
      <c r="B2" s="145"/>
      <c r="C2" s="145"/>
      <c r="D2" s="145"/>
      <c r="E2" s="145"/>
      <c r="F2" s="145"/>
      <c r="G2" s="145"/>
      <c r="H2" s="145"/>
      <c r="I2" s="145"/>
      <c r="J2" s="145"/>
      <c r="K2" s="145"/>
      <c r="L2" s="145"/>
      <c r="M2" s="145"/>
      <c r="N2" s="145"/>
    </row>
    <row r="3" spans="13:14" ht="26.25" customHeight="1">
      <c r="M3" s="150" t="s">
        <v>45</v>
      </c>
      <c r="N3" s="150"/>
    </row>
    <row r="4" spans="1:14" ht="18" customHeight="1">
      <c r="A4" s="141" t="s">
        <v>268</v>
      </c>
      <c r="B4" s="141"/>
      <c r="C4" s="141"/>
      <c r="D4" s="141" t="s">
        <v>120</v>
      </c>
      <c r="E4" s="151" t="s">
        <v>269</v>
      </c>
      <c r="F4" s="141" t="s">
        <v>270</v>
      </c>
      <c r="G4" s="147" t="s">
        <v>271</v>
      </c>
      <c r="H4" s="149" t="s">
        <v>272</v>
      </c>
      <c r="I4" s="141" t="s">
        <v>273</v>
      </c>
      <c r="J4" s="141" t="s">
        <v>161</v>
      </c>
      <c r="K4" s="141"/>
      <c r="L4" s="142" t="s">
        <v>274</v>
      </c>
      <c r="M4" s="141" t="s">
        <v>275</v>
      </c>
      <c r="N4" s="140" t="s">
        <v>276</v>
      </c>
    </row>
    <row r="5" spans="1:14" ht="18" customHeight="1">
      <c r="A5" s="35" t="s">
        <v>277</v>
      </c>
      <c r="B5" s="35" t="s">
        <v>278</v>
      </c>
      <c r="C5" s="35" t="s">
        <v>279</v>
      </c>
      <c r="D5" s="141"/>
      <c r="E5" s="151"/>
      <c r="F5" s="141"/>
      <c r="G5" s="148"/>
      <c r="H5" s="149"/>
      <c r="I5" s="141"/>
      <c r="J5" s="25" t="s">
        <v>277</v>
      </c>
      <c r="K5" s="25" t="s">
        <v>278</v>
      </c>
      <c r="L5" s="144"/>
      <c r="M5" s="141"/>
      <c r="N5" s="140"/>
    </row>
    <row r="6" spans="1:14" ht="18" customHeight="1">
      <c r="A6" s="35" t="s">
        <v>135</v>
      </c>
      <c r="B6" s="35" t="s">
        <v>135</v>
      </c>
      <c r="C6" s="35" t="s">
        <v>135</v>
      </c>
      <c r="D6" s="27" t="s">
        <v>135</v>
      </c>
      <c r="E6" s="27" t="s">
        <v>135</v>
      </c>
      <c r="F6" s="36" t="s">
        <v>135</v>
      </c>
      <c r="G6" s="27" t="s">
        <v>135</v>
      </c>
      <c r="H6" s="27" t="s">
        <v>135</v>
      </c>
      <c r="I6" s="27" t="s">
        <v>135</v>
      </c>
      <c r="J6" s="25" t="s">
        <v>135</v>
      </c>
      <c r="K6" s="25" t="s">
        <v>135</v>
      </c>
      <c r="L6" s="27" t="s">
        <v>135</v>
      </c>
      <c r="M6" s="27" t="s">
        <v>135</v>
      </c>
      <c r="N6" s="27" t="s">
        <v>135</v>
      </c>
    </row>
    <row r="7" spans="1:14" ht="18" customHeight="1">
      <c r="A7" s="35"/>
      <c r="B7" s="35"/>
      <c r="C7" s="35"/>
      <c r="D7" s="29">
        <v>706001</v>
      </c>
      <c r="E7" s="29" t="s">
        <v>280</v>
      </c>
      <c r="F7" s="29"/>
      <c r="G7" s="29"/>
      <c r="H7" s="29"/>
      <c r="I7" s="29"/>
      <c r="J7" s="25"/>
      <c r="K7" s="25"/>
      <c r="L7" s="29">
        <v>2020</v>
      </c>
      <c r="M7" s="29">
        <v>31.18</v>
      </c>
      <c r="N7" s="29"/>
    </row>
    <row r="8" spans="1:14" ht="18" customHeight="1">
      <c r="A8" s="35"/>
      <c r="B8" s="35"/>
      <c r="C8" s="35"/>
      <c r="D8" s="29"/>
      <c r="E8" s="29"/>
      <c r="F8" s="37"/>
      <c r="G8" s="37"/>
      <c r="H8" s="37"/>
      <c r="I8" s="29"/>
      <c r="J8" s="25"/>
      <c r="K8" s="25"/>
      <c r="L8" s="29"/>
      <c r="M8" s="29"/>
      <c r="N8" s="29"/>
    </row>
    <row r="9" spans="1:14" ht="18" customHeight="1">
      <c r="A9" s="35"/>
      <c r="B9" s="35"/>
      <c r="C9" s="35"/>
      <c r="D9" s="29"/>
      <c r="E9" s="37"/>
      <c r="F9" s="37"/>
      <c r="G9" s="37"/>
      <c r="H9" s="37"/>
      <c r="I9" s="29"/>
      <c r="J9" s="25"/>
      <c r="K9" s="39"/>
      <c r="L9" s="29"/>
      <c r="M9" s="29"/>
      <c r="N9" s="37"/>
    </row>
    <row r="10" spans="1:14" ht="18" customHeight="1">
      <c r="A10" s="35"/>
      <c r="B10" s="35"/>
      <c r="C10" s="35"/>
      <c r="D10" s="29"/>
      <c r="E10" s="37"/>
      <c r="F10" s="37"/>
      <c r="G10" s="37"/>
      <c r="H10" s="37"/>
      <c r="I10" s="29"/>
      <c r="J10" s="25"/>
      <c r="K10" s="25"/>
      <c r="L10" s="29"/>
      <c r="M10" s="29"/>
      <c r="N10" s="37"/>
    </row>
    <row r="11" spans="1:14" ht="18" customHeight="1">
      <c r="A11" s="35"/>
      <c r="B11" s="35"/>
      <c r="C11" s="35"/>
      <c r="D11" s="29"/>
      <c r="E11" s="37"/>
      <c r="F11" s="37"/>
      <c r="G11" s="37"/>
      <c r="H11" s="29"/>
      <c r="I11" s="29"/>
      <c r="J11" s="25"/>
      <c r="K11" s="25"/>
      <c r="L11" s="29"/>
      <c r="M11" s="29"/>
      <c r="N11" s="37"/>
    </row>
    <row r="12" spans="1:14" ht="18" customHeight="1">
      <c r="A12" s="35"/>
      <c r="B12" s="35"/>
      <c r="C12" s="35"/>
      <c r="D12" s="32"/>
      <c r="E12" s="33"/>
      <c r="F12" s="33"/>
      <c r="G12" s="33"/>
      <c r="H12" s="32"/>
      <c r="I12" s="32"/>
      <c r="J12" s="25"/>
      <c r="K12" s="25"/>
      <c r="L12" s="32"/>
      <c r="M12" s="32"/>
      <c r="N12" s="33"/>
    </row>
    <row r="13" spans="1:14" ht="18" customHeight="1">
      <c r="A13" s="35"/>
      <c r="B13" s="35"/>
      <c r="C13" s="35"/>
      <c r="D13" s="32"/>
      <c r="E13" s="33"/>
      <c r="F13" s="33"/>
      <c r="G13" s="33"/>
      <c r="H13" s="32"/>
      <c r="I13" s="32"/>
      <c r="J13" s="25"/>
      <c r="K13" s="25"/>
      <c r="L13" s="32"/>
      <c r="M13" s="32"/>
      <c r="N13" s="32"/>
    </row>
    <row r="14" spans="1:14" ht="18" customHeight="1">
      <c r="A14" s="35"/>
      <c r="B14" s="35"/>
      <c r="C14" s="35"/>
      <c r="D14" s="32"/>
      <c r="E14" s="33"/>
      <c r="F14" s="33"/>
      <c r="G14" s="33"/>
      <c r="H14" s="32"/>
      <c r="I14" s="32"/>
      <c r="J14" s="25"/>
      <c r="K14" s="25"/>
      <c r="L14" s="32"/>
      <c r="M14" s="32"/>
      <c r="N14" s="32"/>
    </row>
    <row r="15" spans="1:14" ht="18" customHeight="1">
      <c r="A15" s="35"/>
      <c r="B15" s="35"/>
      <c r="C15" s="35"/>
      <c r="D15" s="32"/>
      <c r="E15" s="33"/>
      <c r="F15" s="33"/>
      <c r="G15" s="33"/>
      <c r="H15" s="32"/>
      <c r="I15" s="33"/>
      <c r="J15" s="25"/>
      <c r="K15" s="25"/>
      <c r="L15" s="33"/>
      <c r="M15" s="32"/>
      <c r="N15" s="33"/>
    </row>
    <row r="16" ht="12.75" customHeight="1">
      <c r="M16" s="23"/>
    </row>
    <row r="17" ht="12.75" customHeight="1">
      <c r="M17" s="23"/>
    </row>
    <row r="18" spans="6:13" ht="12.75" customHeight="1">
      <c r="F18" s="38"/>
      <c r="M18" s="23"/>
    </row>
    <row r="19" ht="12.75" customHeight="1">
      <c r="M19" s="23"/>
    </row>
    <row r="22" spans="7:13" ht="12.75" customHeight="1">
      <c r="G22" s="38"/>
      <c r="H22" s="38"/>
      <c r="I22" s="38"/>
      <c r="J22" s="38"/>
      <c r="K22" s="38"/>
      <c r="L22" s="38"/>
      <c r="M22" s="38"/>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895833333333333" right="0.5895833333333333" top="0.7895833333333333" bottom="0.7895833333333333"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F9" sqref="F9"/>
    </sheetView>
  </sheetViews>
  <sheetFormatPr defaultColWidth="9.16015625" defaultRowHeight="12.75" customHeight="1"/>
  <cols>
    <col min="1" max="1" width="11.66015625" style="0" customWidth="1"/>
    <col min="2" max="2" width="26.332031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23" t="s">
        <v>34</v>
      </c>
      <c r="C1" s="24" t="s">
        <v>34</v>
      </c>
    </row>
    <row r="2" spans="1:29" ht="28.5" customHeight="1">
      <c r="A2" s="146" t="s">
        <v>375</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ht="22.5" customHeight="1">
      <c r="AC3" s="34" t="s">
        <v>45</v>
      </c>
    </row>
    <row r="4" spans="1:29" ht="17.25" customHeight="1">
      <c r="A4" s="140" t="s">
        <v>120</v>
      </c>
      <c r="B4" s="140" t="s">
        <v>121</v>
      </c>
      <c r="C4" s="151" t="s">
        <v>376</v>
      </c>
      <c r="D4" s="152"/>
      <c r="E4" s="152"/>
      <c r="F4" s="152"/>
      <c r="G4" s="152"/>
      <c r="H4" s="152"/>
      <c r="I4" s="152"/>
      <c r="J4" s="152"/>
      <c r="K4" s="149"/>
      <c r="L4" s="151" t="s">
        <v>377</v>
      </c>
      <c r="M4" s="152"/>
      <c r="N4" s="152"/>
      <c r="O4" s="152"/>
      <c r="P4" s="152"/>
      <c r="Q4" s="152"/>
      <c r="R4" s="152"/>
      <c r="S4" s="152"/>
      <c r="T4" s="149"/>
      <c r="U4" s="151" t="s">
        <v>281</v>
      </c>
      <c r="V4" s="152"/>
      <c r="W4" s="152"/>
      <c r="X4" s="152"/>
      <c r="Y4" s="152"/>
      <c r="Z4" s="152"/>
      <c r="AA4" s="152"/>
      <c r="AB4" s="152"/>
      <c r="AC4" s="149"/>
    </row>
    <row r="5" spans="1:29" ht="17.25" customHeight="1">
      <c r="A5" s="140"/>
      <c r="B5" s="140"/>
      <c r="C5" s="153" t="s">
        <v>125</v>
      </c>
      <c r="D5" s="151" t="s">
        <v>282</v>
      </c>
      <c r="E5" s="152"/>
      <c r="F5" s="152"/>
      <c r="G5" s="152"/>
      <c r="H5" s="152"/>
      <c r="I5" s="149"/>
      <c r="J5" s="142" t="s">
        <v>283</v>
      </c>
      <c r="K5" s="142" t="s">
        <v>284</v>
      </c>
      <c r="L5" s="153" t="s">
        <v>125</v>
      </c>
      <c r="M5" s="151" t="s">
        <v>282</v>
      </c>
      <c r="N5" s="152"/>
      <c r="O5" s="152"/>
      <c r="P5" s="152"/>
      <c r="Q5" s="152"/>
      <c r="R5" s="149"/>
      <c r="S5" s="142" t="s">
        <v>283</v>
      </c>
      <c r="T5" s="142" t="s">
        <v>284</v>
      </c>
      <c r="U5" s="153" t="s">
        <v>125</v>
      </c>
      <c r="V5" s="151" t="s">
        <v>282</v>
      </c>
      <c r="W5" s="152"/>
      <c r="X5" s="152"/>
      <c r="Y5" s="152"/>
      <c r="Z5" s="152"/>
      <c r="AA5" s="149"/>
      <c r="AB5" s="142" t="s">
        <v>283</v>
      </c>
      <c r="AC5" s="142" t="s">
        <v>284</v>
      </c>
    </row>
    <row r="6" spans="1:29" ht="23.25" customHeight="1">
      <c r="A6" s="140"/>
      <c r="B6" s="140"/>
      <c r="C6" s="154"/>
      <c r="D6" s="141" t="s">
        <v>133</v>
      </c>
      <c r="E6" s="141" t="s">
        <v>285</v>
      </c>
      <c r="F6" s="141" t="s">
        <v>286</v>
      </c>
      <c r="G6" s="141" t="s">
        <v>287</v>
      </c>
      <c r="H6" s="141"/>
      <c r="I6" s="141"/>
      <c r="J6" s="143"/>
      <c r="K6" s="143"/>
      <c r="L6" s="154"/>
      <c r="M6" s="141" t="s">
        <v>133</v>
      </c>
      <c r="N6" s="141" t="s">
        <v>285</v>
      </c>
      <c r="O6" s="141" t="s">
        <v>286</v>
      </c>
      <c r="P6" s="141" t="s">
        <v>287</v>
      </c>
      <c r="Q6" s="141"/>
      <c r="R6" s="141"/>
      <c r="S6" s="143"/>
      <c r="T6" s="143"/>
      <c r="U6" s="154"/>
      <c r="V6" s="141" t="s">
        <v>133</v>
      </c>
      <c r="W6" s="141" t="s">
        <v>285</v>
      </c>
      <c r="X6" s="141" t="s">
        <v>286</v>
      </c>
      <c r="Y6" s="141" t="s">
        <v>287</v>
      </c>
      <c r="Z6" s="141"/>
      <c r="AA6" s="141"/>
      <c r="AB6" s="143"/>
      <c r="AC6" s="143"/>
    </row>
    <row r="7" spans="1:29" ht="44.25" customHeight="1">
      <c r="A7" s="140"/>
      <c r="B7" s="140"/>
      <c r="C7" s="155"/>
      <c r="D7" s="141"/>
      <c r="E7" s="141"/>
      <c r="F7" s="141"/>
      <c r="G7" s="26" t="s">
        <v>133</v>
      </c>
      <c r="H7" s="26" t="s">
        <v>288</v>
      </c>
      <c r="I7" s="26" t="s">
        <v>289</v>
      </c>
      <c r="J7" s="144"/>
      <c r="K7" s="144"/>
      <c r="L7" s="155"/>
      <c r="M7" s="141"/>
      <c r="N7" s="141"/>
      <c r="O7" s="141"/>
      <c r="P7" s="26" t="s">
        <v>133</v>
      </c>
      <c r="Q7" s="26" t="s">
        <v>288</v>
      </c>
      <c r="R7" s="26" t="s">
        <v>289</v>
      </c>
      <c r="S7" s="144"/>
      <c r="T7" s="144"/>
      <c r="U7" s="155"/>
      <c r="V7" s="141"/>
      <c r="W7" s="141"/>
      <c r="X7" s="141"/>
      <c r="Y7" s="26" t="s">
        <v>133</v>
      </c>
      <c r="Z7" s="26" t="s">
        <v>288</v>
      </c>
      <c r="AA7" s="26" t="s">
        <v>289</v>
      </c>
      <c r="AB7" s="144"/>
      <c r="AC7" s="144"/>
    </row>
    <row r="8" spans="1:29" ht="19.5" customHeight="1">
      <c r="A8" s="27" t="s">
        <v>135</v>
      </c>
      <c r="B8" s="27" t="s">
        <v>135</v>
      </c>
      <c r="C8" s="27">
        <v>1</v>
      </c>
      <c r="D8" s="28">
        <v>2</v>
      </c>
      <c r="E8" s="28">
        <v>3</v>
      </c>
      <c r="F8" s="28">
        <v>4</v>
      </c>
      <c r="G8" s="27">
        <v>5</v>
      </c>
      <c r="H8" s="27">
        <v>6</v>
      </c>
      <c r="I8" s="27">
        <v>7</v>
      </c>
      <c r="J8" s="27">
        <v>8</v>
      </c>
      <c r="K8" s="27">
        <v>9</v>
      </c>
      <c r="L8" s="27">
        <v>10</v>
      </c>
      <c r="M8" s="27">
        <v>11</v>
      </c>
      <c r="N8" s="27">
        <v>12</v>
      </c>
      <c r="O8" s="27">
        <v>13</v>
      </c>
      <c r="P8" s="27">
        <v>14</v>
      </c>
      <c r="Q8" s="27">
        <v>15</v>
      </c>
      <c r="R8" s="27">
        <v>16</v>
      </c>
      <c r="S8" s="27">
        <v>17</v>
      </c>
      <c r="T8" s="27">
        <v>18</v>
      </c>
      <c r="U8" s="27" t="s">
        <v>290</v>
      </c>
      <c r="V8" s="27" t="s">
        <v>291</v>
      </c>
      <c r="W8" s="27" t="s">
        <v>292</v>
      </c>
      <c r="X8" s="27" t="s">
        <v>293</v>
      </c>
      <c r="Y8" s="27" t="s">
        <v>294</v>
      </c>
      <c r="Z8" s="27" t="s">
        <v>295</v>
      </c>
      <c r="AA8" s="27" t="s">
        <v>296</v>
      </c>
      <c r="AB8" s="27" t="s">
        <v>297</v>
      </c>
      <c r="AC8" s="27" t="s">
        <v>298</v>
      </c>
    </row>
    <row r="9" spans="1:29" s="4" customFormat="1" ht="15" customHeight="1">
      <c r="A9" s="29">
        <v>706001</v>
      </c>
      <c r="B9" s="30" t="s">
        <v>136</v>
      </c>
      <c r="C9" s="31">
        <f>D9+J9+K9</f>
        <v>22</v>
      </c>
      <c r="D9" s="31">
        <f>SUM(E9:G9)</f>
        <v>16</v>
      </c>
      <c r="E9" s="29"/>
      <c r="F9" s="29">
        <v>8</v>
      </c>
      <c r="G9" s="31">
        <f>H9+I9</f>
        <v>8</v>
      </c>
      <c r="H9" s="29"/>
      <c r="I9" s="29">
        <v>8</v>
      </c>
      <c r="J9" s="29">
        <v>3</v>
      </c>
      <c r="K9" s="29">
        <v>3</v>
      </c>
      <c r="L9" s="31">
        <f>M9+S9+T9</f>
        <v>33.379999999999995</v>
      </c>
      <c r="M9" s="31">
        <f>SUM(N9:P9)</f>
        <v>33.379999999999995</v>
      </c>
      <c r="N9" s="29"/>
      <c r="O9" s="29">
        <v>4</v>
      </c>
      <c r="P9" s="31">
        <f>Q9+R9</f>
        <v>29.38</v>
      </c>
      <c r="Q9" s="29">
        <v>21.38</v>
      </c>
      <c r="R9" s="29">
        <v>8</v>
      </c>
      <c r="S9" s="29">
        <v>0</v>
      </c>
      <c r="T9" s="29">
        <v>0</v>
      </c>
      <c r="U9" s="31">
        <f aca="true" t="shared" si="0" ref="U9:AC9">L9-C9</f>
        <v>11.379999999999995</v>
      </c>
      <c r="V9" s="31">
        <f t="shared" si="0"/>
        <v>17.379999999999995</v>
      </c>
      <c r="W9" s="31">
        <f t="shared" si="0"/>
        <v>0</v>
      </c>
      <c r="X9" s="31">
        <f t="shared" si="0"/>
        <v>-4</v>
      </c>
      <c r="Y9" s="31">
        <f t="shared" si="0"/>
        <v>21.38</v>
      </c>
      <c r="Z9" s="31">
        <f t="shared" si="0"/>
        <v>21.38</v>
      </c>
      <c r="AA9" s="31">
        <f t="shared" si="0"/>
        <v>0</v>
      </c>
      <c r="AB9" s="31">
        <f t="shared" si="0"/>
        <v>-3</v>
      </c>
      <c r="AC9" s="31">
        <f t="shared" si="0"/>
        <v>-3</v>
      </c>
    </row>
    <row r="10" spans="1:29" ht="15"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29" ht="15" customHeight="1">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row>
    <row r="12" spans="1:29" ht="15"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row>
    <row r="13" spans="1:29" ht="15" customHeight="1">
      <c r="A13" s="33"/>
      <c r="B13" s="32"/>
      <c r="C13" s="33"/>
      <c r="D13" s="32"/>
      <c r="E13" s="32"/>
      <c r="F13" s="32"/>
      <c r="G13" s="32"/>
      <c r="H13" s="32"/>
      <c r="I13" s="32"/>
      <c r="J13" s="32"/>
      <c r="K13" s="32"/>
      <c r="L13" s="33"/>
      <c r="M13" s="32"/>
      <c r="N13" s="32"/>
      <c r="O13" s="32"/>
      <c r="P13" s="32"/>
      <c r="Q13" s="32"/>
      <c r="R13" s="32"/>
      <c r="S13" s="32"/>
      <c r="T13" s="32"/>
      <c r="U13" s="33"/>
      <c r="V13" s="32"/>
      <c r="W13" s="32"/>
      <c r="X13" s="32"/>
      <c r="Y13" s="32"/>
      <c r="Z13" s="32"/>
      <c r="AA13" s="32"/>
      <c r="AB13" s="32"/>
      <c r="AC13" s="32"/>
    </row>
    <row r="14" spans="1:29" ht="15" customHeight="1">
      <c r="A14" s="33"/>
      <c r="B14" s="32"/>
      <c r="C14" s="32"/>
      <c r="D14" s="33"/>
      <c r="E14" s="32"/>
      <c r="F14" s="32"/>
      <c r="G14" s="32"/>
      <c r="H14" s="32"/>
      <c r="I14" s="32"/>
      <c r="J14" s="32"/>
      <c r="K14" s="32"/>
      <c r="L14" s="32"/>
      <c r="M14" s="33"/>
      <c r="N14" s="32"/>
      <c r="O14" s="32"/>
      <c r="P14" s="32"/>
      <c r="Q14" s="32"/>
      <c r="R14" s="32"/>
      <c r="S14" s="32"/>
      <c r="T14" s="32"/>
      <c r="U14" s="32"/>
      <c r="V14" s="33"/>
      <c r="W14" s="32"/>
      <c r="X14" s="32"/>
      <c r="Y14" s="32"/>
      <c r="Z14" s="32"/>
      <c r="AA14" s="32"/>
      <c r="AB14" s="32"/>
      <c r="AC14" s="32"/>
    </row>
    <row r="15" spans="1:29" ht="15" customHeight="1">
      <c r="A15" s="33"/>
      <c r="B15" s="33"/>
      <c r="C15" s="33"/>
      <c r="D15" s="33"/>
      <c r="E15" s="32"/>
      <c r="F15" s="32"/>
      <c r="G15" s="32"/>
      <c r="H15" s="32"/>
      <c r="I15" s="32"/>
      <c r="J15" s="32"/>
      <c r="K15" s="32"/>
      <c r="L15" s="33"/>
      <c r="M15" s="33"/>
      <c r="N15" s="32"/>
      <c r="O15" s="32"/>
      <c r="P15" s="32"/>
      <c r="Q15" s="32"/>
      <c r="R15" s="32"/>
      <c r="S15" s="32"/>
      <c r="T15" s="32"/>
      <c r="U15" s="33"/>
      <c r="V15" s="33"/>
      <c r="W15" s="32"/>
      <c r="X15" s="32"/>
      <c r="Y15" s="32"/>
      <c r="Z15" s="32"/>
      <c r="AA15" s="32"/>
      <c r="AB15" s="32"/>
      <c r="AC15" s="32"/>
    </row>
    <row r="16" spans="1:29" ht="15" customHeight="1">
      <c r="A16" s="33"/>
      <c r="B16" s="33"/>
      <c r="C16" s="33"/>
      <c r="D16" s="33"/>
      <c r="E16" s="33"/>
      <c r="F16" s="32"/>
      <c r="G16" s="32"/>
      <c r="H16" s="32"/>
      <c r="I16" s="32"/>
      <c r="J16" s="32"/>
      <c r="K16" s="32"/>
      <c r="L16" s="33"/>
      <c r="M16" s="33"/>
      <c r="N16" s="33"/>
      <c r="O16" s="32"/>
      <c r="P16" s="32"/>
      <c r="Q16" s="32"/>
      <c r="R16" s="32"/>
      <c r="S16" s="32"/>
      <c r="T16" s="32"/>
      <c r="U16" s="33"/>
      <c r="V16" s="33"/>
      <c r="W16" s="33"/>
      <c r="X16" s="32"/>
      <c r="Y16" s="32"/>
      <c r="Z16" s="32"/>
      <c r="AA16" s="32"/>
      <c r="AB16" s="32"/>
      <c r="AC16" s="32"/>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895833333333333" right="0.5895833333333333" top="0.7895833333333333" bottom="0.7895833333333333"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36</v>
      </c>
      <c r="B1" s="11"/>
      <c r="C1" s="11"/>
      <c r="D1" s="11"/>
    </row>
    <row r="2" spans="1:9" ht="33.75" customHeight="1">
      <c r="A2" s="156" t="s">
        <v>403</v>
      </c>
      <c r="B2" s="156"/>
      <c r="C2" s="156"/>
      <c r="D2" s="156"/>
      <c r="E2" s="156"/>
      <c r="F2" s="156"/>
      <c r="G2" s="156"/>
      <c r="H2" s="156"/>
      <c r="I2" s="156"/>
    </row>
    <row r="3" spans="1:9" ht="14.25" customHeight="1">
      <c r="A3" s="157"/>
      <c r="B3" s="157"/>
      <c r="C3" s="157"/>
      <c r="D3" s="157"/>
      <c r="E3" s="157"/>
      <c r="F3" s="157"/>
      <c r="G3" s="157"/>
      <c r="H3" s="157"/>
      <c r="I3" s="157"/>
    </row>
    <row r="4" spans="1:4" ht="21.75" customHeight="1">
      <c r="A4" s="12"/>
      <c r="B4" s="13"/>
      <c r="C4" s="14"/>
      <c r="D4" s="14"/>
    </row>
    <row r="5" spans="1:9" ht="21.75" customHeight="1">
      <c r="A5" s="158" t="s">
        <v>299</v>
      </c>
      <c r="B5" s="159"/>
      <c r="C5" s="159"/>
      <c r="D5" s="160"/>
      <c r="E5" s="160"/>
      <c r="F5" s="160"/>
      <c r="G5" s="160"/>
      <c r="H5" s="160"/>
      <c r="I5" s="160"/>
    </row>
    <row r="6" spans="1:9" ht="21.75" customHeight="1">
      <c r="A6" s="161" t="s">
        <v>300</v>
      </c>
      <c r="B6" s="162"/>
      <c r="C6" s="162"/>
      <c r="D6" s="163"/>
      <c r="E6" s="163"/>
      <c r="F6" s="161" t="s">
        <v>301</v>
      </c>
      <c r="G6" s="164"/>
      <c r="H6" s="160"/>
      <c r="I6" s="160"/>
    </row>
    <row r="7" spans="1:9" ht="21.75" customHeight="1">
      <c r="A7" s="177" t="s">
        <v>302</v>
      </c>
      <c r="B7" s="178"/>
      <c r="C7" s="179"/>
      <c r="D7" s="17" t="s">
        <v>303</v>
      </c>
      <c r="E7" s="17"/>
      <c r="F7" s="165" t="s">
        <v>304</v>
      </c>
      <c r="G7" s="166"/>
      <c r="H7" s="167"/>
      <c r="I7" s="168"/>
    </row>
    <row r="8" spans="1:9" ht="21.75" customHeight="1">
      <c r="A8" s="180"/>
      <c r="B8" s="181"/>
      <c r="C8" s="182"/>
      <c r="D8" s="17" t="s">
        <v>305</v>
      </c>
      <c r="E8" s="17"/>
      <c r="F8" s="165" t="s">
        <v>305</v>
      </c>
      <c r="G8" s="166"/>
      <c r="H8" s="167"/>
      <c r="I8" s="168"/>
    </row>
    <row r="9" spans="1:9" ht="21.75" customHeight="1">
      <c r="A9" s="183"/>
      <c r="B9" s="184"/>
      <c r="C9" s="185"/>
      <c r="D9" s="17" t="s">
        <v>306</v>
      </c>
      <c r="E9" s="17"/>
      <c r="F9" s="165" t="s">
        <v>307</v>
      </c>
      <c r="G9" s="166"/>
      <c r="H9" s="167"/>
      <c r="I9" s="168"/>
    </row>
    <row r="10" spans="1:9" ht="21.75" customHeight="1">
      <c r="A10" s="160" t="s">
        <v>308</v>
      </c>
      <c r="B10" s="163" t="s">
        <v>309</v>
      </c>
      <c r="C10" s="163"/>
      <c r="D10" s="163"/>
      <c r="E10" s="163"/>
      <c r="F10" s="161" t="s">
        <v>310</v>
      </c>
      <c r="G10" s="162"/>
      <c r="H10" s="162"/>
      <c r="I10" s="164"/>
    </row>
    <row r="11" spans="1:9" ht="100.5" customHeight="1">
      <c r="A11" s="176"/>
      <c r="B11" s="169" t="s">
        <v>311</v>
      </c>
      <c r="C11" s="169"/>
      <c r="D11" s="169"/>
      <c r="E11" s="169"/>
      <c r="F11" s="170" t="s">
        <v>311</v>
      </c>
      <c r="G11" s="171"/>
      <c r="H11" s="172"/>
      <c r="I11" s="173"/>
    </row>
    <row r="12" spans="1:9" ht="24">
      <c r="A12" s="163" t="s">
        <v>312</v>
      </c>
      <c r="B12" s="18" t="s">
        <v>313</v>
      </c>
      <c r="C12" s="16" t="s">
        <v>314</v>
      </c>
      <c r="D12" s="16" t="s">
        <v>315</v>
      </c>
      <c r="E12" s="16" t="s">
        <v>316</v>
      </c>
      <c r="F12" s="16" t="s">
        <v>314</v>
      </c>
      <c r="G12" s="163" t="s">
        <v>315</v>
      </c>
      <c r="H12" s="163"/>
      <c r="I12" s="16" t="s">
        <v>316</v>
      </c>
    </row>
    <row r="13" spans="1:9" ht="21.75" customHeight="1">
      <c r="A13" s="163"/>
      <c r="B13" s="163" t="s">
        <v>317</v>
      </c>
      <c r="C13" s="163" t="s">
        <v>318</v>
      </c>
      <c r="D13" s="17" t="s">
        <v>319</v>
      </c>
      <c r="E13" s="19"/>
      <c r="F13" s="163" t="s">
        <v>318</v>
      </c>
      <c r="G13" s="174" t="s">
        <v>319</v>
      </c>
      <c r="H13" s="174"/>
      <c r="I13" s="19"/>
    </row>
    <row r="14" spans="1:9" ht="21.75" customHeight="1">
      <c r="A14" s="163"/>
      <c r="B14" s="160"/>
      <c r="C14" s="163"/>
      <c r="D14" s="17" t="s">
        <v>320</v>
      </c>
      <c r="E14" s="19"/>
      <c r="F14" s="163"/>
      <c r="G14" s="174" t="s">
        <v>320</v>
      </c>
      <c r="H14" s="174"/>
      <c r="I14" s="19"/>
    </row>
    <row r="15" spans="1:9" ht="21.75" customHeight="1">
      <c r="A15" s="163"/>
      <c r="B15" s="160"/>
      <c r="C15" s="163"/>
      <c r="D15" s="17" t="s">
        <v>321</v>
      </c>
      <c r="E15" s="19"/>
      <c r="F15" s="163"/>
      <c r="G15" s="174" t="s">
        <v>321</v>
      </c>
      <c r="H15" s="174"/>
      <c r="I15" s="19"/>
    </row>
    <row r="16" spans="1:9" ht="21.75" customHeight="1">
      <c r="A16" s="163"/>
      <c r="B16" s="160"/>
      <c r="C16" s="163" t="s">
        <v>322</v>
      </c>
      <c r="D16" s="17" t="s">
        <v>319</v>
      </c>
      <c r="E16" s="19"/>
      <c r="F16" s="163" t="s">
        <v>322</v>
      </c>
      <c r="G16" s="174" t="s">
        <v>319</v>
      </c>
      <c r="H16" s="174"/>
      <c r="I16" s="19"/>
    </row>
    <row r="17" spans="1:9" ht="21.75" customHeight="1">
      <c r="A17" s="163"/>
      <c r="B17" s="160"/>
      <c r="C17" s="163"/>
      <c r="D17" s="17" t="s">
        <v>320</v>
      </c>
      <c r="E17" s="19"/>
      <c r="F17" s="163"/>
      <c r="G17" s="174" t="s">
        <v>320</v>
      </c>
      <c r="H17" s="174"/>
      <c r="I17" s="19"/>
    </row>
    <row r="18" spans="1:9" ht="21.75" customHeight="1">
      <c r="A18" s="163"/>
      <c r="B18" s="160"/>
      <c r="C18" s="163"/>
      <c r="D18" s="17" t="s">
        <v>321</v>
      </c>
      <c r="E18" s="19"/>
      <c r="F18" s="163"/>
      <c r="G18" s="174" t="s">
        <v>321</v>
      </c>
      <c r="H18" s="174"/>
      <c r="I18" s="19"/>
    </row>
    <row r="19" spans="1:9" ht="21.75" customHeight="1">
      <c r="A19" s="163"/>
      <c r="B19" s="160"/>
      <c r="C19" s="163" t="s">
        <v>323</v>
      </c>
      <c r="D19" s="17" t="s">
        <v>319</v>
      </c>
      <c r="E19" s="19"/>
      <c r="F19" s="163" t="s">
        <v>323</v>
      </c>
      <c r="G19" s="174" t="s">
        <v>319</v>
      </c>
      <c r="H19" s="174"/>
      <c r="I19" s="19"/>
    </row>
    <row r="20" spans="1:9" ht="21.75" customHeight="1">
      <c r="A20" s="163"/>
      <c r="B20" s="160"/>
      <c r="C20" s="163"/>
      <c r="D20" s="17" t="s">
        <v>320</v>
      </c>
      <c r="E20" s="19"/>
      <c r="F20" s="163"/>
      <c r="G20" s="174" t="s">
        <v>320</v>
      </c>
      <c r="H20" s="174"/>
      <c r="I20" s="19"/>
    </row>
    <row r="21" spans="1:9" ht="21.75" customHeight="1">
      <c r="A21" s="163"/>
      <c r="B21" s="160"/>
      <c r="C21" s="163"/>
      <c r="D21" s="17" t="s">
        <v>321</v>
      </c>
      <c r="E21" s="19"/>
      <c r="F21" s="163"/>
      <c r="G21" s="174" t="s">
        <v>321</v>
      </c>
      <c r="H21" s="174"/>
      <c r="I21" s="19"/>
    </row>
    <row r="22" spans="1:9" ht="21.75" customHeight="1">
      <c r="A22" s="163"/>
      <c r="B22" s="160"/>
      <c r="C22" s="163" t="s">
        <v>324</v>
      </c>
      <c r="D22" s="17" t="s">
        <v>319</v>
      </c>
      <c r="E22" s="19"/>
      <c r="F22" s="163" t="s">
        <v>324</v>
      </c>
      <c r="G22" s="174" t="s">
        <v>319</v>
      </c>
      <c r="H22" s="174"/>
      <c r="I22" s="19"/>
    </row>
    <row r="23" spans="1:9" ht="21.75" customHeight="1">
      <c r="A23" s="163"/>
      <c r="B23" s="160"/>
      <c r="C23" s="163"/>
      <c r="D23" s="17" t="s">
        <v>320</v>
      </c>
      <c r="E23" s="19"/>
      <c r="F23" s="163"/>
      <c r="G23" s="174" t="s">
        <v>320</v>
      </c>
      <c r="H23" s="174"/>
      <c r="I23" s="19"/>
    </row>
    <row r="24" spans="1:9" ht="21.75" customHeight="1">
      <c r="A24" s="163"/>
      <c r="B24" s="160"/>
      <c r="C24" s="163"/>
      <c r="D24" s="17" t="s">
        <v>321</v>
      </c>
      <c r="E24" s="19"/>
      <c r="F24" s="163"/>
      <c r="G24" s="174" t="s">
        <v>321</v>
      </c>
      <c r="H24" s="174"/>
      <c r="I24" s="19"/>
    </row>
    <row r="25" spans="1:9" ht="21.75" customHeight="1">
      <c r="A25" s="163"/>
      <c r="B25" s="160"/>
      <c r="C25" s="16" t="s">
        <v>325</v>
      </c>
      <c r="D25" s="19"/>
      <c r="E25" s="16"/>
      <c r="F25" s="16" t="s">
        <v>325</v>
      </c>
      <c r="G25" s="174"/>
      <c r="H25" s="174"/>
      <c r="I25" s="19"/>
    </row>
    <row r="26" spans="1:9" ht="21.75" customHeight="1">
      <c r="A26" s="163"/>
      <c r="B26" s="163" t="s">
        <v>326</v>
      </c>
      <c r="C26" s="163" t="s">
        <v>327</v>
      </c>
      <c r="D26" s="17" t="s">
        <v>319</v>
      </c>
      <c r="E26" s="19"/>
      <c r="F26" s="163" t="s">
        <v>327</v>
      </c>
      <c r="G26" s="174" t="s">
        <v>319</v>
      </c>
      <c r="H26" s="174"/>
      <c r="I26" s="19"/>
    </row>
    <row r="27" spans="1:9" ht="21.75" customHeight="1">
      <c r="A27" s="163"/>
      <c r="B27" s="160"/>
      <c r="C27" s="163"/>
      <c r="D27" s="17" t="s">
        <v>320</v>
      </c>
      <c r="E27" s="19"/>
      <c r="F27" s="163"/>
      <c r="G27" s="174" t="s">
        <v>320</v>
      </c>
      <c r="H27" s="174"/>
      <c r="I27" s="19"/>
    </row>
    <row r="28" spans="1:9" ht="21.75" customHeight="1">
      <c r="A28" s="163"/>
      <c r="B28" s="160"/>
      <c r="C28" s="163"/>
      <c r="D28" s="17" t="s">
        <v>321</v>
      </c>
      <c r="E28" s="19"/>
      <c r="F28" s="163"/>
      <c r="G28" s="174" t="s">
        <v>321</v>
      </c>
      <c r="H28" s="174"/>
      <c r="I28" s="19"/>
    </row>
    <row r="29" spans="1:9" ht="21.75" customHeight="1">
      <c r="A29" s="163"/>
      <c r="B29" s="160"/>
      <c r="C29" s="163" t="s">
        <v>328</v>
      </c>
      <c r="D29" s="17" t="s">
        <v>319</v>
      </c>
      <c r="E29" s="19"/>
      <c r="F29" s="163" t="s">
        <v>328</v>
      </c>
      <c r="G29" s="174" t="s">
        <v>319</v>
      </c>
      <c r="H29" s="174"/>
      <c r="I29" s="19"/>
    </row>
    <row r="30" spans="1:9" ht="21.75" customHeight="1">
      <c r="A30" s="163"/>
      <c r="B30" s="160"/>
      <c r="C30" s="163"/>
      <c r="D30" s="17" t="s">
        <v>320</v>
      </c>
      <c r="E30" s="19"/>
      <c r="F30" s="163"/>
      <c r="G30" s="174" t="s">
        <v>320</v>
      </c>
      <c r="H30" s="174"/>
      <c r="I30" s="19"/>
    </row>
    <row r="31" spans="1:9" ht="21.75" customHeight="1">
      <c r="A31" s="163"/>
      <c r="B31" s="160"/>
      <c r="C31" s="163"/>
      <c r="D31" s="17" t="s">
        <v>321</v>
      </c>
      <c r="E31" s="19"/>
      <c r="F31" s="163"/>
      <c r="G31" s="174" t="s">
        <v>321</v>
      </c>
      <c r="H31" s="174"/>
      <c r="I31" s="19"/>
    </row>
    <row r="32" spans="1:9" ht="21.75" customHeight="1">
      <c r="A32" s="163"/>
      <c r="B32" s="160"/>
      <c r="C32" s="163" t="s">
        <v>329</v>
      </c>
      <c r="D32" s="17" t="s">
        <v>319</v>
      </c>
      <c r="E32" s="19"/>
      <c r="F32" s="163" t="s">
        <v>329</v>
      </c>
      <c r="G32" s="174" t="s">
        <v>319</v>
      </c>
      <c r="H32" s="174"/>
      <c r="I32" s="19"/>
    </row>
    <row r="33" spans="1:9" ht="21.75" customHeight="1">
      <c r="A33" s="163"/>
      <c r="B33" s="160"/>
      <c r="C33" s="163"/>
      <c r="D33" s="17" t="s">
        <v>320</v>
      </c>
      <c r="E33" s="19"/>
      <c r="F33" s="163"/>
      <c r="G33" s="174" t="s">
        <v>320</v>
      </c>
      <c r="H33" s="174"/>
      <c r="I33" s="19"/>
    </row>
    <row r="34" spans="1:9" ht="21.75" customHeight="1">
      <c r="A34" s="163"/>
      <c r="B34" s="160"/>
      <c r="C34" s="163"/>
      <c r="D34" s="17" t="s">
        <v>321</v>
      </c>
      <c r="E34" s="19"/>
      <c r="F34" s="163"/>
      <c r="G34" s="174" t="s">
        <v>321</v>
      </c>
      <c r="H34" s="174"/>
      <c r="I34" s="19"/>
    </row>
    <row r="35" spans="1:9" ht="21.75" customHeight="1">
      <c r="A35" s="163"/>
      <c r="B35" s="160"/>
      <c r="C35" s="163" t="s">
        <v>330</v>
      </c>
      <c r="D35" s="17" t="s">
        <v>319</v>
      </c>
      <c r="E35" s="19"/>
      <c r="F35" s="163" t="s">
        <v>330</v>
      </c>
      <c r="G35" s="174" t="s">
        <v>319</v>
      </c>
      <c r="H35" s="174"/>
      <c r="I35" s="19"/>
    </row>
    <row r="36" spans="1:9" ht="21.75" customHeight="1">
      <c r="A36" s="163"/>
      <c r="B36" s="160"/>
      <c r="C36" s="163"/>
      <c r="D36" s="17" t="s">
        <v>320</v>
      </c>
      <c r="E36" s="19"/>
      <c r="F36" s="163"/>
      <c r="G36" s="174" t="s">
        <v>320</v>
      </c>
      <c r="H36" s="174"/>
      <c r="I36" s="19"/>
    </row>
    <row r="37" spans="1:9" ht="21.75" customHeight="1">
      <c r="A37" s="163"/>
      <c r="B37" s="160"/>
      <c r="C37" s="163"/>
      <c r="D37" s="17" t="s">
        <v>321</v>
      </c>
      <c r="E37" s="19"/>
      <c r="F37" s="163"/>
      <c r="G37" s="174" t="s">
        <v>321</v>
      </c>
      <c r="H37" s="174"/>
      <c r="I37" s="19"/>
    </row>
    <row r="38" spans="1:9" ht="21.75" customHeight="1">
      <c r="A38" s="163"/>
      <c r="B38" s="160"/>
      <c r="C38" s="16" t="s">
        <v>325</v>
      </c>
      <c r="D38" s="19"/>
      <c r="E38" s="19"/>
      <c r="F38" s="16" t="s">
        <v>325</v>
      </c>
      <c r="G38" s="174"/>
      <c r="H38" s="174"/>
      <c r="I38" s="19"/>
    </row>
    <row r="39" spans="1:9" ht="21.75" customHeight="1">
      <c r="A39" s="163"/>
      <c r="B39" s="163" t="s">
        <v>331</v>
      </c>
      <c r="C39" s="163" t="s">
        <v>332</v>
      </c>
      <c r="D39" s="17" t="s">
        <v>319</v>
      </c>
      <c r="E39" s="15"/>
      <c r="F39" s="163" t="s">
        <v>332</v>
      </c>
      <c r="G39" s="174" t="s">
        <v>319</v>
      </c>
      <c r="H39" s="174"/>
      <c r="I39" s="19"/>
    </row>
    <row r="40" spans="1:9" ht="21.75" customHeight="1">
      <c r="A40" s="163"/>
      <c r="B40" s="163"/>
      <c r="C40" s="163"/>
      <c r="D40" s="17" t="s">
        <v>320</v>
      </c>
      <c r="E40" s="16"/>
      <c r="F40" s="163"/>
      <c r="G40" s="174" t="s">
        <v>320</v>
      </c>
      <c r="H40" s="174"/>
      <c r="I40" s="19"/>
    </row>
    <row r="41" spans="1:9" ht="21.75" customHeight="1">
      <c r="A41" s="163"/>
      <c r="B41" s="163"/>
      <c r="C41" s="163"/>
      <c r="D41" s="17" t="s">
        <v>321</v>
      </c>
      <c r="E41" s="16"/>
      <c r="F41" s="163"/>
      <c r="G41" s="174" t="s">
        <v>321</v>
      </c>
      <c r="H41" s="174"/>
      <c r="I41" s="19"/>
    </row>
    <row r="42" spans="1:9" ht="21.75" customHeight="1">
      <c r="A42" s="163"/>
      <c r="B42" s="163"/>
      <c r="C42" s="16" t="s">
        <v>325</v>
      </c>
      <c r="D42" s="19"/>
      <c r="E42" s="16"/>
      <c r="F42" s="16" t="s">
        <v>325</v>
      </c>
      <c r="G42" s="174"/>
      <c r="H42" s="174"/>
      <c r="I42" s="19"/>
    </row>
    <row r="43" spans="1:9" ht="21" customHeight="1">
      <c r="A43" s="175" t="s">
        <v>333</v>
      </c>
      <c r="B43" s="175"/>
      <c r="C43" s="175"/>
      <c r="D43" s="175"/>
      <c r="E43" s="175"/>
      <c r="F43" s="175"/>
      <c r="G43" s="175"/>
      <c r="H43" s="175"/>
      <c r="I43" s="175"/>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6944444444444444" right="0.46944444444444444" top="0.38958333333333334" bottom="0.38958333333333334" header="0.34930555555555554"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2" sqref="A2:H2"/>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20" customFormat="1" ht="16.5" customHeight="1">
      <c r="A1" s="10" t="s">
        <v>39</v>
      </c>
      <c r="B1" s="22"/>
      <c r="C1" s="22"/>
      <c r="D1" s="22"/>
    </row>
    <row r="2" spans="1:8" ht="23.25" customHeight="1">
      <c r="A2" s="156" t="s">
        <v>404</v>
      </c>
      <c r="B2" s="156"/>
      <c r="C2" s="156"/>
      <c r="D2" s="156"/>
      <c r="E2" s="156"/>
      <c r="F2" s="156"/>
      <c r="G2" s="156"/>
      <c r="H2" s="156"/>
    </row>
    <row r="3" spans="1:8" ht="18" customHeight="1">
      <c r="A3" s="157"/>
      <c r="B3" s="157"/>
      <c r="C3" s="157"/>
      <c r="D3" s="157"/>
      <c r="E3" s="157"/>
      <c r="F3" s="157"/>
      <c r="G3" s="157"/>
      <c r="H3" s="157"/>
    </row>
    <row r="4" spans="1:4" s="20" customFormat="1" ht="17.25" customHeight="1">
      <c r="A4" s="10"/>
      <c r="B4" s="10"/>
      <c r="C4" s="10"/>
      <c r="D4" s="10"/>
    </row>
    <row r="5" spans="1:8" ht="21.75" customHeight="1">
      <c r="A5" s="163" t="s">
        <v>334</v>
      </c>
      <c r="B5" s="163"/>
      <c r="C5" s="163"/>
      <c r="D5" s="163"/>
      <c r="E5" s="163"/>
      <c r="F5" s="163"/>
      <c r="G5" s="163"/>
      <c r="H5" s="163"/>
    </row>
    <row r="6" spans="1:8" ht="21.75" customHeight="1">
      <c r="A6" s="163" t="s">
        <v>335</v>
      </c>
      <c r="B6" s="163" t="s">
        <v>336</v>
      </c>
      <c r="C6" s="163"/>
      <c r="D6" s="160" t="s">
        <v>337</v>
      </c>
      <c r="E6" s="160"/>
      <c r="F6" s="160" t="s">
        <v>338</v>
      </c>
      <c r="G6" s="160"/>
      <c r="H6" s="160"/>
    </row>
    <row r="7" spans="1:8" ht="21.75" customHeight="1">
      <c r="A7" s="163"/>
      <c r="B7" s="163"/>
      <c r="C7" s="163"/>
      <c r="D7" s="160"/>
      <c r="E7" s="160"/>
      <c r="F7" s="15" t="s">
        <v>339</v>
      </c>
      <c r="G7" s="15" t="s">
        <v>340</v>
      </c>
      <c r="H7" s="15" t="s">
        <v>341</v>
      </c>
    </row>
    <row r="8" spans="1:8" ht="21.75" customHeight="1">
      <c r="A8" s="163"/>
      <c r="B8" s="163" t="s">
        <v>342</v>
      </c>
      <c r="C8" s="163"/>
      <c r="D8" s="163"/>
      <c r="E8" s="163"/>
      <c r="F8" s="19"/>
      <c r="G8" s="19"/>
      <c r="H8" s="19"/>
    </row>
    <row r="9" spans="1:8" ht="21.75" customHeight="1">
      <c r="A9" s="163"/>
      <c r="B9" s="163" t="s">
        <v>343</v>
      </c>
      <c r="C9" s="163"/>
      <c r="D9" s="163"/>
      <c r="E9" s="163"/>
      <c r="F9" s="19"/>
      <c r="G9" s="19"/>
      <c r="H9" s="19"/>
    </row>
    <row r="10" spans="1:8" ht="21.75" customHeight="1">
      <c r="A10" s="163"/>
      <c r="B10" s="163" t="s">
        <v>344</v>
      </c>
      <c r="C10" s="163"/>
      <c r="D10" s="163"/>
      <c r="E10" s="163"/>
      <c r="F10" s="19"/>
      <c r="G10" s="19"/>
      <c r="H10" s="19"/>
    </row>
    <row r="11" spans="1:8" ht="21.75" customHeight="1">
      <c r="A11" s="163"/>
      <c r="B11" s="163" t="s">
        <v>325</v>
      </c>
      <c r="C11" s="163"/>
      <c r="D11" s="163"/>
      <c r="E11" s="163"/>
      <c r="F11" s="19"/>
      <c r="G11" s="19"/>
      <c r="H11" s="19"/>
    </row>
    <row r="12" spans="1:8" ht="21.75" customHeight="1">
      <c r="A12" s="163"/>
      <c r="B12" s="163" t="s">
        <v>345</v>
      </c>
      <c r="C12" s="163"/>
      <c r="D12" s="163"/>
      <c r="E12" s="160"/>
      <c r="F12" s="19"/>
      <c r="G12" s="19"/>
      <c r="H12" s="19"/>
    </row>
    <row r="13" spans="1:8" ht="73.5" customHeight="1">
      <c r="A13" s="15" t="s">
        <v>346</v>
      </c>
      <c r="B13" s="186" t="s">
        <v>311</v>
      </c>
      <c r="C13" s="187"/>
      <c r="D13" s="187"/>
      <c r="E13" s="187"/>
      <c r="F13" s="187"/>
      <c r="G13" s="187"/>
      <c r="H13" s="187"/>
    </row>
    <row r="14" spans="1:8" ht="21.75" customHeight="1">
      <c r="A14" s="163" t="s">
        <v>347</v>
      </c>
      <c r="B14" s="15" t="s">
        <v>348</v>
      </c>
      <c r="C14" s="160" t="s">
        <v>314</v>
      </c>
      <c r="D14" s="160"/>
      <c r="E14" s="160" t="s">
        <v>315</v>
      </c>
      <c r="F14" s="160"/>
      <c r="G14" s="160" t="s">
        <v>316</v>
      </c>
      <c r="H14" s="160"/>
    </row>
    <row r="15" spans="1:8" ht="21.75" customHeight="1">
      <c r="A15" s="160"/>
      <c r="B15" s="160" t="s">
        <v>349</v>
      </c>
      <c r="C15" s="160" t="s">
        <v>318</v>
      </c>
      <c r="D15" s="160"/>
      <c r="E15" s="174" t="s">
        <v>319</v>
      </c>
      <c r="F15" s="188"/>
      <c r="G15" s="188"/>
      <c r="H15" s="188"/>
    </row>
    <row r="16" spans="1:8" ht="21.75" customHeight="1">
      <c r="A16" s="160"/>
      <c r="B16" s="160"/>
      <c r="C16" s="160"/>
      <c r="D16" s="160"/>
      <c r="E16" s="174" t="s">
        <v>320</v>
      </c>
      <c r="F16" s="188"/>
      <c r="G16" s="188"/>
      <c r="H16" s="188"/>
    </row>
    <row r="17" spans="1:8" ht="21.75" customHeight="1">
      <c r="A17" s="160"/>
      <c r="B17" s="160"/>
      <c r="C17" s="160"/>
      <c r="D17" s="160"/>
      <c r="E17" s="174" t="s">
        <v>321</v>
      </c>
      <c r="F17" s="188"/>
      <c r="G17" s="188"/>
      <c r="H17" s="188"/>
    </row>
    <row r="18" spans="1:8" ht="21.75" customHeight="1">
      <c r="A18" s="160"/>
      <c r="B18" s="160"/>
      <c r="C18" s="163" t="s">
        <v>322</v>
      </c>
      <c r="D18" s="163"/>
      <c r="E18" s="174" t="s">
        <v>319</v>
      </c>
      <c r="F18" s="188"/>
      <c r="G18" s="188"/>
      <c r="H18" s="188"/>
    </row>
    <row r="19" spans="1:8" ht="21.75" customHeight="1">
      <c r="A19" s="160"/>
      <c r="B19" s="160"/>
      <c r="C19" s="163"/>
      <c r="D19" s="163"/>
      <c r="E19" s="174" t="s">
        <v>320</v>
      </c>
      <c r="F19" s="188"/>
      <c r="G19" s="189"/>
      <c r="H19" s="189"/>
    </row>
    <row r="20" spans="1:8" ht="21.75" customHeight="1">
      <c r="A20" s="160"/>
      <c r="B20" s="160"/>
      <c r="C20" s="163"/>
      <c r="D20" s="163"/>
      <c r="E20" s="174" t="s">
        <v>321</v>
      </c>
      <c r="F20" s="190"/>
      <c r="G20" s="188"/>
      <c r="H20" s="188"/>
    </row>
    <row r="21" spans="1:8" ht="21.75" customHeight="1">
      <c r="A21" s="160"/>
      <c r="B21" s="160"/>
      <c r="C21" s="163" t="s">
        <v>323</v>
      </c>
      <c r="D21" s="163"/>
      <c r="E21" s="174" t="s">
        <v>319</v>
      </c>
      <c r="F21" s="190"/>
      <c r="G21" s="188"/>
      <c r="H21" s="188"/>
    </row>
    <row r="22" spans="1:8" ht="21.75" customHeight="1">
      <c r="A22" s="160"/>
      <c r="B22" s="160"/>
      <c r="C22" s="163"/>
      <c r="D22" s="163"/>
      <c r="E22" s="174" t="s">
        <v>320</v>
      </c>
      <c r="F22" s="188"/>
      <c r="G22" s="191"/>
      <c r="H22" s="191"/>
    </row>
    <row r="23" spans="1:8" ht="21.75" customHeight="1">
      <c r="A23" s="160"/>
      <c r="B23" s="160"/>
      <c r="C23" s="163"/>
      <c r="D23" s="163"/>
      <c r="E23" s="174" t="s">
        <v>321</v>
      </c>
      <c r="F23" s="188"/>
      <c r="G23" s="188"/>
      <c r="H23" s="188"/>
    </row>
    <row r="24" spans="1:8" ht="21.75" customHeight="1">
      <c r="A24" s="160"/>
      <c r="B24" s="160"/>
      <c r="C24" s="163" t="s">
        <v>324</v>
      </c>
      <c r="D24" s="163"/>
      <c r="E24" s="174" t="s">
        <v>319</v>
      </c>
      <c r="F24" s="188"/>
      <c r="G24" s="188"/>
      <c r="H24" s="188"/>
    </row>
    <row r="25" spans="1:8" ht="21.75" customHeight="1">
      <c r="A25" s="160"/>
      <c r="B25" s="160"/>
      <c r="C25" s="163"/>
      <c r="D25" s="163"/>
      <c r="E25" s="174" t="s">
        <v>320</v>
      </c>
      <c r="F25" s="188"/>
      <c r="G25" s="188"/>
      <c r="H25" s="188"/>
    </row>
    <row r="26" spans="1:8" ht="21.75" customHeight="1">
      <c r="A26" s="160"/>
      <c r="B26" s="160"/>
      <c r="C26" s="163"/>
      <c r="D26" s="163"/>
      <c r="E26" s="174" t="s">
        <v>321</v>
      </c>
      <c r="F26" s="188"/>
      <c r="G26" s="188"/>
      <c r="H26" s="188"/>
    </row>
    <row r="27" spans="1:8" ht="21.75" customHeight="1">
      <c r="A27" s="160"/>
      <c r="B27" s="160"/>
      <c r="C27" s="163" t="s">
        <v>325</v>
      </c>
      <c r="D27" s="163"/>
      <c r="E27" s="188"/>
      <c r="F27" s="188"/>
      <c r="G27" s="188"/>
      <c r="H27" s="188"/>
    </row>
    <row r="28" spans="1:8" ht="21.75" customHeight="1">
      <c r="A28" s="160"/>
      <c r="B28" s="160" t="s">
        <v>350</v>
      </c>
      <c r="C28" s="163" t="s">
        <v>327</v>
      </c>
      <c r="D28" s="163"/>
      <c r="E28" s="174" t="s">
        <v>319</v>
      </c>
      <c r="F28" s="188"/>
      <c r="G28" s="188"/>
      <c r="H28" s="188"/>
    </row>
    <row r="29" spans="1:8" ht="21.75" customHeight="1">
      <c r="A29" s="160"/>
      <c r="B29" s="160"/>
      <c r="C29" s="163"/>
      <c r="D29" s="163"/>
      <c r="E29" s="174" t="s">
        <v>320</v>
      </c>
      <c r="F29" s="188"/>
      <c r="G29" s="188"/>
      <c r="H29" s="188"/>
    </row>
    <row r="30" spans="1:8" ht="21.75" customHeight="1">
      <c r="A30" s="160"/>
      <c r="B30" s="160"/>
      <c r="C30" s="163"/>
      <c r="D30" s="163"/>
      <c r="E30" s="174" t="s">
        <v>321</v>
      </c>
      <c r="F30" s="188"/>
      <c r="G30" s="188"/>
      <c r="H30" s="188"/>
    </row>
    <row r="31" spans="1:8" ht="21.75" customHeight="1">
      <c r="A31" s="160"/>
      <c r="B31" s="160"/>
      <c r="C31" s="163" t="s">
        <v>328</v>
      </c>
      <c r="D31" s="163"/>
      <c r="E31" s="174" t="s">
        <v>319</v>
      </c>
      <c r="F31" s="188"/>
      <c r="G31" s="188"/>
      <c r="H31" s="188"/>
    </row>
    <row r="32" spans="1:8" ht="21.75" customHeight="1">
      <c r="A32" s="160"/>
      <c r="B32" s="160"/>
      <c r="C32" s="163"/>
      <c r="D32" s="163"/>
      <c r="E32" s="174" t="s">
        <v>320</v>
      </c>
      <c r="F32" s="188"/>
      <c r="G32" s="188"/>
      <c r="H32" s="188"/>
    </row>
    <row r="33" spans="1:8" ht="21.75" customHeight="1">
      <c r="A33" s="160"/>
      <c r="B33" s="160"/>
      <c r="C33" s="163"/>
      <c r="D33" s="163"/>
      <c r="E33" s="174" t="s">
        <v>321</v>
      </c>
      <c r="F33" s="188"/>
      <c r="G33" s="188"/>
      <c r="H33" s="188"/>
    </row>
    <row r="34" spans="1:8" ht="21.75" customHeight="1">
      <c r="A34" s="160"/>
      <c r="B34" s="160"/>
      <c r="C34" s="163" t="s">
        <v>329</v>
      </c>
      <c r="D34" s="163"/>
      <c r="E34" s="174" t="s">
        <v>319</v>
      </c>
      <c r="F34" s="188"/>
      <c r="G34" s="188"/>
      <c r="H34" s="188"/>
    </row>
    <row r="35" spans="1:8" ht="21.75" customHeight="1">
      <c r="A35" s="160"/>
      <c r="B35" s="160"/>
      <c r="C35" s="163"/>
      <c r="D35" s="163"/>
      <c r="E35" s="174" t="s">
        <v>320</v>
      </c>
      <c r="F35" s="188"/>
      <c r="G35" s="188"/>
      <c r="H35" s="188"/>
    </row>
    <row r="36" spans="1:8" ht="21.75" customHeight="1">
      <c r="A36" s="160"/>
      <c r="B36" s="160"/>
      <c r="C36" s="163"/>
      <c r="D36" s="163"/>
      <c r="E36" s="174" t="s">
        <v>321</v>
      </c>
      <c r="F36" s="188"/>
      <c r="G36" s="188"/>
      <c r="H36" s="188"/>
    </row>
    <row r="37" spans="1:8" ht="21.75" customHeight="1">
      <c r="A37" s="160"/>
      <c r="B37" s="160"/>
      <c r="C37" s="163" t="s">
        <v>330</v>
      </c>
      <c r="D37" s="163"/>
      <c r="E37" s="174" t="s">
        <v>319</v>
      </c>
      <c r="F37" s="188"/>
      <c r="G37" s="188"/>
      <c r="H37" s="188"/>
    </row>
    <row r="38" spans="1:8" ht="21.75" customHeight="1">
      <c r="A38" s="160"/>
      <c r="B38" s="160"/>
      <c r="C38" s="163"/>
      <c r="D38" s="163"/>
      <c r="E38" s="174" t="s">
        <v>320</v>
      </c>
      <c r="F38" s="188"/>
      <c r="G38" s="188"/>
      <c r="H38" s="188"/>
    </row>
    <row r="39" spans="1:8" ht="21.75" customHeight="1">
      <c r="A39" s="160"/>
      <c r="B39" s="160"/>
      <c r="C39" s="163"/>
      <c r="D39" s="163"/>
      <c r="E39" s="174" t="s">
        <v>321</v>
      </c>
      <c r="F39" s="188"/>
      <c r="G39" s="188"/>
      <c r="H39" s="188"/>
    </row>
    <row r="40" spans="1:8" ht="21.75" customHeight="1">
      <c r="A40" s="160"/>
      <c r="B40" s="160"/>
      <c r="C40" s="163" t="s">
        <v>325</v>
      </c>
      <c r="D40" s="163"/>
      <c r="E40" s="188"/>
      <c r="F40" s="188"/>
      <c r="G40" s="188"/>
      <c r="H40" s="188"/>
    </row>
    <row r="41" spans="1:8" ht="21.75" customHeight="1">
      <c r="A41" s="160"/>
      <c r="B41" s="163" t="s">
        <v>351</v>
      </c>
      <c r="C41" s="163" t="s">
        <v>332</v>
      </c>
      <c r="D41" s="163"/>
      <c r="E41" s="174" t="s">
        <v>319</v>
      </c>
      <c r="F41" s="188"/>
      <c r="G41" s="188"/>
      <c r="H41" s="188"/>
    </row>
    <row r="42" spans="1:8" ht="21.75" customHeight="1">
      <c r="A42" s="160"/>
      <c r="B42" s="163"/>
      <c r="C42" s="163"/>
      <c r="D42" s="163"/>
      <c r="E42" s="174" t="s">
        <v>320</v>
      </c>
      <c r="F42" s="188"/>
      <c r="G42" s="188"/>
      <c r="H42" s="188"/>
    </row>
    <row r="43" spans="1:8" ht="21.75" customHeight="1">
      <c r="A43" s="160"/>
      <c r="B43" s="163"/>
      <c r="C43" s="163"/>
      <c r="D43" s="163"/>
      <c r="E43" s="174" t="s">
        <v>321</v>
      </c>
      <c r="F43" s="188"/>
      <c r="G43" s="188"/>
      <c r="H43" s="188"/>
    </row>
    <row r="44" spans="1:8" ht="21.75" customHeight="1">
      <c r="A44" s="160"/>
      <c r="B44" s="163"/>
      <c r="C44" s="163" t="s">
        <v>325</v>
      </c>
      <c r="D44" s="163"/>
      <c r="E44" s="188"/>
      <c r="F44" s="188"/>
      <c r="G44" s="188"/>
      <c r="H44" s="188"/>
    </row>
    <row r="45" spans="1:8" s="21" customFormat="1" ht="24" customHeight="1">
      <c r="A45" s="175" t="s">
        <v>352</v>
      </c>
      <c r="B45" s="175"/>
      <c r="C45" s="175"/>
      <c r="D45" s="175"/>
      <c r="E45" s="175"/>
      <c r="F45" s="175"/>
      <c r="G45" s="175"/>
      <c r="H45" s="175"/>
    </row>
  </sheetData>
  <sheetProtection/>
  <mergeCells count="98">
    <mergeCell ref="C40:D40"/>
    <mergeCell ref="C31:D33"/>
    <mergeCell ref="C34:D36"/>
    <mergeCell ref="C18:D20"/>
    <mergeCell ref="C21:D23"/>
    <mergeCell ref="C24:D26"/>
    <mergeCell ref="C28:D30"/>
    <mergeCell ref="C44:D44"/>
    <mergeCell ref="E44:F44"/>
    <mergeCell ref="G44:H44"/>
    <mergeCell ref="A45:H45"/>
    <mergeCell ref="A14:A44"/>
    <mergeCell ref="B15:B27"/>
    <mergeCell ref="B28:B40"/>
    <mergeCell ref="B41:B44"/>
    <mergeCell ref="C37:D39"/>
    <mergeCell ref="C41:D43"/>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C27:D27"/>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B12:E12"/>
    <mergeCell ref="B13:H13"/>
    <mergeCell ref="C14:D14"/>
    <mergeCell ref="E14:F14"/>
    <mergeCell ref="G14:H14"/>
    <mergeCell ref="E15:F15"/>
    <mergeCell ref="G15:H15"/>
    <mergeCell ref="C15:D17"/>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6944444444444444" right="0.46944444444444444" top="0.38958333333333334" bottom="0.38958333333333334" header="0.34930555555555554" footer="0.4097222222222222"/>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41</v>
      </c>
      <c r="B1" s="11"/>
      <c r="C1" s="11"/>
      <c r="D1" s="11"/>
    </row>
    <row r="2" spans="1:9" ht="33.75" customHeight="1">
      <c r="A2" s="156" t="s">
        <v>405</v>
      </c>
      <c r="B2" s="156"/>
      <c r="C2" s="156"/>
      <c r="D2" s="156"/>
      <c r="E2" s="156"/>
      <c r="F2" s="156"/>
      <c r="G2" s="156"/>
      <c r="H2" s="156"/>
      <c r="I2" s="156"/>
    </row>
    <row r="3" spans="1:9" ht="14.25" customHeight="1">
      <c r="A3" s="157"/>
      <c r="B3" s="157"/>
      <c r="C3" s="157"/>
      <c r="D3" s="157"/>
      <c r="E3" s="157"/>
      <c r="F3" s="157"/>
      <c r="G3" s="157"/>
      <c r="H3" s="157"/>
      <c r="I3" s="157"/>
    </row>
    <row r="4" spans="1:4" ht="21.75" customHeight="1">
      <c r="A4" s="12"/>
      <c r="B4" s="13"/>
      <c r="C4" s="14"/>
      <c r="D4" s="14"/>
    </row>
    <row r="5" spans="1:9" ht="21.75" customHeight="1">
      <c r="A5" s="158" t="s">
        <v>299</v>
      </c>
      <c r="B5" s="159"/>
      <c r="C5" s="159"/>
      <c r="D5" s="160"/>
      <c r="E5" s="160"/>
      <c r="F5" s="160"/>
      <c r="G5" s="160"/>
      <c r="H5" s="160"/>
      <c r="I5" s="160"/>
    </row>
    <row r="6" spans="1:9" ht="21.75" customHeight="1">
      <c r="A6" s="161" t="s">
        <v>300</v>
      </c>
      <c r="B6" s="162"/>
      <c r="C6" s="162"/>
      <c r="D6" s="163"/>
      <c r="E6" s="163"/>
      <c r="F6" s="161" t="s">
        <v>301</v>
      </c>
      <c r="G6" s="164"/>
      <c r="H6" s="160"/>
      <c r="I6" s="160"/>
    </row>
    <row r="7" spans="1:9" ht="21.75" customHeight="1">
      <c r="A7" s="177" t="s">
        <v>302</v>
      </c>
      <c r="B7" s="178"/>
      <c r="C7" s="179"/>
      <c r="D7" s="17" t="s">
        <v>303</v>
      </c>
      <c r="E7" s="17"/>
      <c r="F7" s="165" t="s">
        <v>304</v>
      </c>
      <c r="G7" s="166"/>
      <c r="H7" s="167"/>
      <c r="I7" s="168"/>
    </row>
    <row r="8" spans="1:9" ht="21.75" customHeight="1">
      <c r="A8" s="180"/>
      <c r="B8" s="181"/>
      <c r="C8" s="182"/>
      <c r="D8" s="17" t="s">
        <v>305</v>
      </c>
      <c r="E8" s="17"/>
      <c r="F8" s="165" t="s">
        <v>305</v>
      </c>
      <c r="G8" s="166"/>
      <c r="H8" s="167"/>
      <c r="I8" s="168"/>
    </row>
    <row r="9" spans="1:9" ht="21.75" customHeight="1">
      <c r="A9" s="183"/>
      <c r="B9" s="184"/>
      <c r="C9" s="185"/>
      <c r="D9" s="17" t="s">
        <v>306</v>
      </c>
      <c r="E9" s="17"/>
      <c r="F9" s="165" t="s">
        <v>307</v>
      </c>
      <c r="G9" s="166"/>
      <c r="H9" s="167"/>
      <c r="I9" s="168"/>
    </row>
    <row r="10" spans="1:9" ht="21.75" customHeight="1">
      <c r="A10" s="160" t="s">
        <v>308</v>
      </c>
      <c r="B10" s="163" t="s">
        <v>309</v>
      </c>
      <c r="C10" s="163"/>
      <c r="D10" s="163"/>
      <c r="E10" s="163"/>
      <c r="F10" s="161" t="s">
        <v>310</v>
      </c>
      <c r="G10" s="162"/>
      <c r="H10" s="162"/>
      <c r="I10" s="164"/>
    </row>
    <row r="11" spans="1:9" ht="100.5" customHeight="1">
      <c r="A11" s="176"/>
      <c r="B11" s="169" t="s">
        <v>311</v>
      </c>
      <c r="C11" s="169"/>
      <c r="D11" s="169"/>
      <c r="E11" s="169"/>
      <c r="F11" s="170" t="s">
        <v>311</v>
      </c>
      <c r="G11" s="171"/>
      <c r="H11" s="172"/>
      <c r="I11" s="173"/>
    </row>
    <row r="12" spans="1:9" ht="24">
      <c r="A12" s="163" t="s">
        <v>312</v>
      </c>
      <c r="B12" s="18" t="s">
        <v>313</v>
      </c>
      <c r="C12" s="16" t="s">
        <v>314</v>
      </c>
      <c r="D12" s="16" t="s">
        <v>315</v>
      </c>
      <c r="E12" s="16" t="s">
        <v>316</v>
      </c>
      <c r="F12" s="16" t="s">
        <v>314</v>
      </c>
      <c r="G12" s="163" t="s">
        <v>315</v>
      </c>
      <c r="H12" s="163"/>
      <c r="I12" s="16" t="s">
        <v>316</v>
      </c>
    </row>
    <row r="13" spans="1:9" ht="21.75" customHeight="1">
      <c r="A13" s="163"/>
      <c r="B13" s="163" t="s">
        <v>317</v>
      </c>
      <c r="C13" s="163" t="s">
        <v>318</v>
      </c>
      <c r="D13" s="17" t="s">
        <v>319</v>
      </c>
      <c r="E13" s="19"/>
      <c r="F13" s="163" t="s">
        <v>318</v>
      </c>
      <c r="G13" s="174" t="s">
        <v>319</v>
      </c>
      <c r="H13" s="174"/>
      <c r="I13" s="19"/>
    </row>
    <row r="14" spans="1:9" ht="21.75" customHeight="1">
      <c r="A14" s="163"/>
      <c r="B14" s="160"/>
      <c r="C14" s="163"/>
      <c r="D14" s="17" t="s">
        <v>320</v>
      </c>
      <c r="E14" s="19"/>
      <c r="F14" s="163"/>
      <c r="G14" s="174" t="s">
        <v>320</v>
      </c>
      <c r="H14" s="174"/>
      <c r="I14" s="19"/>
    </row>
    <row r="15" spans="1:9" ht="21.75" customHeight="1">
      <c r="A15" s="163"/>
      <c r="B15" s="160"/>
      <c r="C15" s="163"/>
      <c r="D15" s="17" t="s">
        <v>321</v>
      </c>
      <c r="E15" s="19"/>
      <c r="F15" s="163"/>
      <c r="G15" s="174" t="s">
        <v>321</v>
      </c>
      <c r="H15" s="174"/>
      <c r="I15" s="19"/>
    </row>
    <row r="16" spans="1:9" ht="21.75" customHeight="1">
      <c r="A16" s="163"/>
      <c r="B16" s="160"/>
      <c r="C16" s="163" t="s">
        <v>322</v>
      </c>
      <c r="D16" s="17" t="s">
        <v>319</v>
      </c>
      <c r="E16" s="19"/>
      <c r="F16" s="163" t="s">
        <v>322</v>
      </c>
      <c r="G16" s="174" t="s">
        <v>319</v>
      </c>
      <c r="H16" s="174"/>
      <c r="I16" s="19"/>
    </row>
    <row r="17" spans="1:9" ht="21.75" customHeight="1">
      <c r="A17" s="163"/>
      <c r="B17" s="160"/>
      <c r="C17" s="163"/>
      <c r="D17" s="17" t="s">
        <v>320</v>
      </c>
      <c r="E17" s="19"/>
      <c r="F17" s="163"/>
      <c r="G17" s="174" t="s">
        <v>320</v>
      </c>
      <c r="H17" s="174"/>
      <c r="I17" s="19"/>
    </row>
    <row r="18" spans="1:9" ht="21.75" customHeight="1">
      <c r="A18" s="163"/>
      <c r="B18" s="160"/>
      <c r="C18" s="163"/>
      <c r="D18" s="17" t="s">
        <v>321</v>
      </c>
      <c r="E18" s="19"/>
      <c r="F18" s="163"/>
      <c r="G18" s="174" t="s">
        <v>321</v>
      </c>
      <c r="H18" s="174"/>
      <c r="I18" s="19"/>
    </row>
    <row r="19" spans="1:9" ht="21.75" customHeight="1">
      <c r="A19" s="163"/>
      <c r="B19" s="160"/>
      <c r="C19" s="163" t="s">
        <v>323</v>
      </c>
      <c r="D19" s="17" t="s">
        <v>319</v>
      </c>
      <c r="E19" s="19"/>
      <c r="F19" s="163" t="s">
        <v>323</v>
      </c>
      <c r="G19" s="174" t="s">
        <v>319</v>
      </c>
      <c r="H19" s="174"/>
      <c r="I19" s="19"/>
    </row>
    <row r="20" spans="1:9" ht="21.75" customHeight="1">
      <c r="A20" s="163"/>
      <c r="B20" s="160"/>
      <c r="C20" s="163"/>
      <c r="D20" s="17" t="s">
        <v>320</v>
      </c>
      <c r="E20" s="19"/>
      <c r="F20" s="163"/>
      <c r="G20" s="174" t="s">
        <v>320</v>
      </c>
      <c r="H20" s="174"/>
      <c r="I20" s="19"/>
    </row>
    <row r="21" spans="1:9" ht="21.75" customHeight="1">
      <c r="A21" s="163"/>
      <c r="B21" s="160"/>
      <c r="C21" s="163"/>
      <c r="D21" s="17" t="s">
        <v>321</v>
      </c>
      <c r="E21" s="19"/>
      <c r="F21" s="163"/>
      <c r="G21" s="174" t="s">
        <v>321</v>
      </c>
      <c r="H21" s="174"/>
      <c r="I21" s="19"/>
    </row>
    <row r="22" spans="1:9" ht="21.75" customHeight="1">
      <c r="A22" s="163"/>
      <c r="B22" s="160"/>
      <c r="C22" s="163" t="s">
        <v>324</v>
      </c>
      <c r="D22" s="17" t="s">
        <v>319</v>
      </c>
      <c r="E22" s="19"/>
      <c r="F22" s="163" t="s">
        <v>324</v>
      </c>
      <c r="G22" s="174" t="s">
        <v>319</v>
      </c>
      <c r="H22" s="174"/>
      <c r="I22" s="19"/>
    </row>
    <row r="23" spans="1:9" ht="21.75" customHeight="1">
      <c r="A23" s="163"/>
      <c r="B23" s="160"/>
      <c r="C23" s="163"/>
      <c r="D23" s="17" t="s">
        <v>320</v>
      </c>
      <c r="E23" s="19"/>
      <c r="F23" s="163"/>
      <c r="G23" s="174" t="s">
        <v>320</v>
      </c>
      <c r="H23" s="174"/>
      <c r="I23" s="19"/>
    </row>
    <row r="24" spans="1:9" ht="21.75" customHeight="1">
      <c r="A24" s="163"/>
      <c r="B24" s="160"/>
      <c r="C24" s="163"/>
      <c r="D24" s="17" t="s">
        <v>321</v>
      </c>
      <c r="E24" s="19"/>
      <c r="F24" s="163"/>
      <c r="G24" s="174" t="s">
        <v>321</v>
      </c>
      <c r="H24" s="174"/>
      <c r="I24" s="19"/>
    </row>
    <row r="25" spans="1:9" ht="21.75" customHeight="1">
      <c r="A25" s="163"/>
      <c r="B25" s="160"/>
      <c r="C25" s="16" t="s">
        <v>325</v>
      </c>
      <c r="D25" s="19"/>
      <c r="E25" s="16"/>
      <c r="F25" s="16" t="s">
        <v>325</v>
      </c>
      <c r="G25" s="174"/>
      <c r="H25" s="174"/>
      <c r="I25" s="19"/>
    </row>
    <row r="26" spans="1:9" ht="21.75" customHeight="1">
      <c r="A26" s="163"/>
      <c r="B26" s="163" t="s">
        <v>326</v>
      </c>
      <c r="C26" s="163" t="s">
        <v>327</v>
      </c>
      <c r="D26" s="17" t="s">
        <v>319</v>
      </c>
      <c r="E26" s="19"/>
      <c r="F26" s="163" t="s">
        <v>327</v>
      </c>
      <c r="G26" s="174" t="s">
        <v>319</v>
      </c>
      <c r="H26" s="174"/>
      <c r="I26" s="19"/>
    </row>
    <row r="27" spans="1:9" ht="21.75" customHeight="1">
      <c r="A27" s="163"/>
      <c r="B27" s="160"/>
      <c r="C27" s="163"/>
      <c r="D27" s="17" t="s">
        <v>320</v>
      </c>
      <c r="E27" s="19"/>
      <c r="F27" s="163"/>
      <c r="G27" s="174" t="s">
        <v>320</v>
      </c>
      <c r="H27" s="174"/>
      <c r="I27" s="19"/>
    </row>
    <row r="28" spans="1:9" ht="21.75" customHeight="1">
      <c r="A28" s="163"/>
      <c r="B28" s="160"/>
      <c r="C28" s="163"/>
      <c r="D28" s="17" t="s">
        <v>321</v>
      </c>
      <c r="E28" s="19"/>
      <c r="F28" s="163"/>
      <c r="G28" s="174" t="s">
        <v>321</v>
      </c>
      <c r="H28" s="174"/>
      <c r="I28" s="19"/>
    </row>
    <row r="29" spans="1:9" ht="21.75" customHeight="1">
      <c r="A29" s="163"/>
      <c r="B29" s="160"/>
      <c r="C29" s="163" t="s">
        <v>328</v>
      </c>
      <c r="D29" s="17" t="s">
        <v>319</v>
      </c>
      <c r="E29" s="19"/>
      <c r="F29" s="163" t="s">
        <v>328</v>
      </c>
      <c r="G29" s="174" t="s">
        <v>319</v>
      </c>
      <c r="H29" s="174"/>
      <c r="I29" s="19"/>
    </row>
    <row r="30" spans="1:9" ht="21.75" customHeight="1">
      <c r="A30" s="163"/>
      <c r="B30" s="160"/>
      <c r="C30" s="163"/>
      <c r="D30" s="17" t="s">
        <v>320</v>
      </c>
      <c r="E30" s="19"/>
      <c r="F30" s="163"/>
      <c r="G30" s="174" t="s">
        <v>320</v>
      </c>
      <c r="H30" s="174"/>
      <c r="I30" s="19"/>
    </row>
    <row r="31" spans="1:9" ht="21.75" customHeight="1">
      <c r="A31" s="163"/>
      <c r="B31" s="160"/>
      <c r="C31" s="163"/>
      <c r="D31" s="17" t="s">
        <v>321</v>
      </c>
      <c r="E31" s="19"/>
      <c r="F31" s="163"/>
      <c r="G31" s="174" t="s">
        <v>321</v>
      </c>
      <c r="H31" s="174"/>
      <c r="I31" s="19"/>
    </row>
    <row r="32" spans="1:9" ht="21.75" customHeight="1">
      <c r="A32" s="163"/>
      <c r="B32" s="160"/>
      <c r="C32" s="163" t="s">
        <v>329</v>
      </c>
      <c r="D32" s="17" t="s">
        <v>319</v>
      </c>
      <c r="E32" s="19"/>
      <c r="F32" s="163" t="s">
        <v>329</v>
      </c>
      <c r="G32" s="174" t="s">
        <v>319</v>
      </c>
      <c r="H32" s="174"/>
      <c r="I32" s="19"/>
    </row>
    <row r="33" spans="1:9" ht="21.75" customHeight="1">
      <c r="A33" s="163"/>
      <c r="B33" s="160"/>
      <c r="C33" s="163"/>
      <c r="D33" s="17" t="s">
        <v>320</v>
      </c>
      <c r="E33" s="19"/>
      <c r="F33" s="163"/>
      <c r="G33" s="174" t="s">
        <v>320</v>
      </c>
      <c r="H33" s="174"/>
      <c r="I33" s="19"/>
    </row>
    <row r="34" spans="1:9" ht="21.75" customHeight="1">
      <c r="A34" s="163"/>
      <c r="B34" s="160"/>
      <c r="C34" s="163"/>
      <c r="D34" s="17" t="s">
        <v>321</v>
      </c>
      <c r="E34" s="19"/>
      <c r="F34" s="163"/>
      <c r="G34" s="174" t="s">
        <v>321</v>
      </c>
      <c r="H34" s="174"/>
      <c r="I34" s="19"/>
    </row>
    <row r="35" spans="1:9" ht="21.75" customHeight="1">
      <c r="A35" s="163"/>
      <c r="B35" s="160"/>
      <c r="C35" s="163" t="s">
        <v>330</v>
      </c>
      <c r="D35" s="17" t="s">
        <v>319</v>
      </c>
      <c r="E35" s="19"/>
      <c r="F35" s="163" t="s">
        <v>330</v>
      </c>
      <c r="G35" s="174" t="s">
        <v>319</v>
      </c>
      <c r="H35" s="174"/>
      <c r="I35" s="19"/>
    </row>
    <row r="36" spans="1:9" ht="21.75" customHeight="1">
      <c r="A36" s="163"/>
      <c r="B36" s="160"/>
      <c r="C36" s="163"/>
      <c r="D36" s="17" t="s">
        <v>320</v>
      </c>
      <c r="E36" s="19"/>
      <c r="F36" s="163"/>
      <c r="G36" s="174" t="s">
        <v>320</v>
      </c>
      <c r="H36" s="174"/>
      <c r="I36" s="19"/>
    </row>
    <row r="37" spans="1:9" ht="21.75" customHeight="1">
      <c r="A37" s="163"/>
      <c r="B37" s="160"/>
      <c r="C37" s="163"/>
      <c r="D37" s="17" t="s">
        <v>321</v>
      </c>
      <c r="E37" s="19"/>
      <c r="F37" s="163"/>
      <c r="G37" s="174" t="s">
        <v>321</v>
      </c>
      <c r="H37" s="174"/>
      <c r="I37" s="19"/>
    </row>
    <row r="38" spans="1:9" ht="21.75" customHeight="1">
      <c r="A38" s="163"/>
      <c r="B38" s="160"/>
      <c r="C38" s="16" t="s">
        <v>325</v>
      </c>
      <c r="D38" s="19"/>
      <c r="E38" s="19"/>
      <c r="F38" s="16" t="s">
        <v>325</v>
      </c>
      <c r="G38" s="174"/>
      <c r="H38" s="174"/>
      <c r="I38" s="19"/>
    </row>
    <row r="39" spans="1:9" ht="21.75" customHeight="1">
      <c r="A39" s="163"/>
      <c r="B39" s="163" t="s">
        <v>331</v>
      </c>
      <c r="C39" s="163" t="s">
        <v>332</v>
      </c>
      <c r="D39" s="17" t="s">
        <v>319</v>
      </c>
      <c r="E39" s="15"/>
      <c r="F39" s="163" t="s">
        <v>332</v>
      </c>
      <c r="G39" s="174" t="s">
        <v>319</v>
      </c>
      <c r="H39" s="174"/>
      <c r="I39" s="19"/>
    </row>
    <row r="40" spans="1:9" ht="21.75" customHeight="1">
      <c r="A40" s="163"/>
      <c r="B40" s="163"/>
      <c r="C40" s="163"/>
      <c r="D40" s="17" t="s">
        <v>320</v>
      </c>
      <c r="E40" s="16"/>
      <c r="F40" s="163"/>
      <c r="G40" s="174" t="s">
        <v>320</v>
      </c>
      <c r="H40" s="174"/>
      <c r="I40" s="19"/>
    </row>
    <row r="41" spans="1:9" ht="21.75" customHeight="1">
      <c r="A41" s="163"/>
      <c r="B41" s="163"/>
      <c r="C41" s="163"/>
      <c r="D41" s="17" t="s">
        <v>321</v>
      </c>
      <c r="E41" s="16"/>
      <c r="F41" s="163"/>
      <c r="G41" s="174" t="s">
        <v>321</v>
      </c>
      <c r="H41" s="174"/>
      <c r="I41" s="19"/>
    </row>
    <row r="42" spans="1:9" ht="21.75" customHeight="1">
      <c r="A42" s="163"/>
      <c r="B42" s="163"/>
      <c r="C42" s="16" t="s">
        <v>325</v>
      </c>
      <c r="D42" s="19"/>
      <c r="E42" s="16"/>
      <c r="F42" s="16" t="s">
        <v>325</v>
      </c>
      <c r="G42" s="174"/>
      <c r="H42" s="174"/>
      <c r="I42" s="19"/>
    </row>
    <row r="43" spans="1:9" ht="21" customHeight="1">
      <c r="A43" s="175" t="s">
        <v>353</v>
      </c>
      <c r="B43" s="175"/>
      <c r="C43" s="175"/>
      <c r="D43" s="175"/>
      <c r="E43" s="175"/>
      <c r="F43" s="175"/>
      <c r="G43" s="175"/>
      <c r="H43" s="175"/>
      <c r="I43" s="175"/>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26:H26"/>
    <mergeCell ref="G27:H27"/>
    <mergeCell ref="G28:H28"/>
    <mergeCell ref="G29:H29"/>
    <mergeCell ref="G40:H40"/>
    <mergeCell ref="G41:H41"/>
    <mergeCell ref="G42:H42"/>
    <mergeCell ref="A43:I43"/>
    <mergeCell ref="G32:H32"/>
    <mergeCell ref="G33:H33"/>
    <mergeCell ref="G34:H34"/>
    <mergeCell ref="G35:H35"/>
    <mergeCell ref="G36:H36"/>
    <mergeCell ref="G37:H37"/>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6944444444444444" right="0.46944444444444444" top="0.38958333333333334" bottom="0.38958333333333334" header="0.34930555555555554"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B1">
      <selection activeCell="Q16" sqref="Q16"/>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192" t="s">
        <v>43</v>
      </c>
      <c r="B1" s="192"/>
    </row>
    <row r="2" spans="1:15" s="1" customFormat="1" ht="67.5" customHeight="1">
      <c r="A2" s="193" t="s">
        <v>44</v>
      </c>
      <c r="B2" s="193"/>
      <c r="C2" s="193"/>
      <c r="D2" s="193"/>
      <c r="E2" s="193"/>
      <c r="F2" s="193"/>
      <c r="G2" s="193"/>
      <c r="H2" s="193"/>
      <c r="I2" s="193"/>
      <c r="J2" s="193"/>
      <c r="K2" s="193"/>
      <c r="L2" s="193"/>
      <c r="M2" s="193"/>
      <c r="N2" s="193"/>
      <c r="O2" s="193"/>
    </row>
    <row r="3" spans="1:15" s="1" customFormat="1" ht="24.75" customHeight="1">
      <c r="A3" s="194" t="s">
        <v>5</v>
      </c>
      <c r="B3" s="194" t="s">
        <v>354</v>
      </c>
      <c r="C3" s="194" t="s">
        <v>355</v>
      </c>
      <c r="D3" s="194"/>
      <c r="E3" s="194" t="s">
        <v>356</v>
      </c>
      <c r="F3" s="194"/>
      <c r="G3" s="194" t="s">
        <v>357</v>
      </c>
      <c r="H3" s="194" t="s">
        <v>401</v>
      </c>
      <c r="I3" s="194"/>
      <c r="J3" s="194"/>
      <c r="K3" s="194"/>
      <c r="L3" s="194" t="s">
        <v>399</v>
      </c>
      <c r="M3" s="194"/>
      <c r="N3" s="194"/>
      <c r="O3" s="194"/>
    </row>
    <row r="4" spans="1:15" s="1" customFormat="1" ht="31.5" customHeight="1">
      <c r="A4" s="194"/>
      <c r="B4" s="194"/>
      <c r="C4" s="5" t="s">
        <v>358</v>
      </c>
      <c r="D4" s="5" t="s">
        <v>359</v>
      </c>
      <c r="E4" s="5" t="s">
        <v>358</v>
      </c>
      <c r="F4" s="5" t="s">
        <v>359</v>
      </c>
      <c r="G4" s="194"/>
      <c r="H4" s="5" t="s">
        <v>360</v>
      </c>
      <c r="I4" s="5" t="s">
        <v>361</v>
      </c>
      <c r="J4" s="5" t="s">
        <v>362</v>
      </c>
      <c r="K4" s="5" t="s">
        <v>363</v>
      </c>
      <c r="L4" s="5" t="s">
        <v>360</v>
      </c>
      <c r="M4" s="5" t="s">
        <v>361</v>
      </c>
      <c r="N4" s="5" t="s">
        <v>362</v>
      </c>
      <c r="O4" s="5" t="s">
        <v>363</v>
      </c>
    </row>
    <row r="5" spans="1:15" s="1" customFormat="1" ht="30" customHeight="1">
      <c r="A5" s="5">
        <v>1</v>
      </c>
      <c r="B5" s="5" t="s">
        <v>136</v>
      </c>
      <c r="C5" s="5">
        <v>22</v>
      </c>
      <c r="D5" s="5">
        <v>21</v>
      </c>
      <c r="E5" s="5">
        <v>17</v>
      </c>
      <c r="F5" s="5">
        <v>21</v>
      </c>
      <c r="G5" s="5">
        <v>14</v>
      </c>
      <c r="H5" s="5">
        <v>2</v>
      </c>
      <c r="I5" s="8" t="s">
        <v>364</v>
      </c>
      <c r="J5" s="5">
        <v>570</v>
      </c>
      <c r="K5" s="8" t="s">
        <v>402</v>
      </c>
      <c r="L5" s="5">
        <v>1</v>
      </c>
      <c r="M5" s="5" t="s">
        <v>400</v>
      </c>
      <c r="N5" s="5"/>
      <c r="O5" s="5"/>
    </row>
    <row r="6" spans="1:15" s="1" customFormat="1" ht="19.5" customHeight="1">
      <c r="A6" s="5">
        <v>2</v>
      </c>
      <c r="B6" s="5"/>
      <c r="C6" s="5"/>
      <c r="D6" s="5"/>
      <c r="E6" s="5"/>
      <c r="F6" s="5"/>
      <c r="G6" s="5"/>
      <c r="H6" s="5"/>
      <c r="I6" s="8"/>
      <c r="J6" s="5"/>
      <c r="K6" s="8"/>
      <c r="L6" s="5"/>
      <c r="M6" s="5"/>
      <c r="N6" s="5"/>
      <c r="O6" s="5"/>
    </row>
    <row r="7" spans="1:15" s="1" customFormat="1" ht="19.5" customHeight="1">
      <c r="A7" s="5">
        <v>3</v>
      </c>
      <c r="B7" s="5"/>
      <c r="C7" s="5"/>
      <c r="D7" s="5"/>
      <c r="E7" s="5"/>
      <c r="F7" s="5"/>
      <c r="G7" s="5"/>
      <c r="H7" s="5"/>
      <c r="I7" s="8"/>
      <c r="J7" s="5"/>
      <c r="K7" s="8"/>
      <c r="L7" s="5"/>
      <c r="M7" s="5"/>
      <c r="N7" s="5"/>
      <c r="O7" s="5"/>
    </row>
    <row r="8" spans="1:15" s="1" customFormat="1" ht="19.5" customHeight="1">
      <c r="A8" s="5">
        <v>4</v>
      </c>
      <c r="B8" s="5"/>
      <c r="C8" s="5"/>
      <c r="D8" s="5"/>
      <c r="E8" s="5"/>
      <c r="F8" s="5"/>
      <c r="G8" s="5"/>
      <c r="H8" s="5"/>
      <c r="I8" s="8"/>
      <c r="J8" s="5"/>
      <c r="K8" s="8"/>
      <c r="L8" s="5"/>
      <c r="M8" s="5"/>
      <c r="N8" s="5"/>
      <c r="O8" s="5"/>
    </row>
    <row r="9" spans="1:15" s="1" customFormat="1" ht="19.5" customHeight="1">
      <c r="A9" s="5">
        <v>5</v>
      </c>
      <c r="B9" s="5"/>
      <c r="C9" s="5"/>
      <c r="D9" s="5"/>
      <c r="E9" s="5"/>
      <c r="F9" s="5"/>
      <c r="G9" s="5"/>
      <c r="H9" s="5"/>
      <c r="I9" s="8"/>
      <c r="J9" s="5"/>
      <c r="K9" s="8"/>
      <c r="L9" s="5"/>
      <c r="M9" s="5"/>
      <c r="N9" s="5"/>
      <c r="O9" s="5"/>
    </row>
    <row r="10" spans="1:15" s="1" customFormat="1" ht="19.5" customHeight="1">
      <c r="A10" s="5">
        <v>6</v>
      </c>
      <c r="B10" s="5"/>
      <c r="C10" s="5"/>
      <c r="D10" s="5"/>
      <c r="E10" s="5"/>
      <c r="F10" s="5"/>
      <c r="G10" s="5"/>
      <c r="H10" s="5"/>
      <c r="I10" s="8"/>
      <c r="J10" s="5"/>
      <c r="K10" s="8"/>
      <c r="L10" s="5"/>
      <c r="M10" s="5"/>
      <c r="N10" s="5"/>
      <c r="O10" s="5"/>
    </row>
    <row r="11" spans="1:15" s="1" customFormat="1" ht="19.5" customHeight="1">
      <c r="A11" s="5">
        <v>7</v>
      </c>
      <c r="B11" s="5"/>
      <c r="C11" s="5"/>
      <c r="D11" s="5"/>
      <c r="E11" s="5"/>
      <c r="F11" s="5"/>
      <c r="G11" s="5"/>
      <c r="H11" s="5"/>
      <c r="I11" s="8"/>
      <c r="J11" s="5"/>
      <c r="K11" s="8"/>
      <c r="L11" s="5"/>
      <c r="M11" s="5"/>
      <c r="N11" s="5"/>
      <c r="O11" s="5"/>
    </row>
    <row r="12" spans="1:15" s="1" customFormat="1" ht="19.5" customHeight="1">
      <c r="A12" s="5">
        <v>8</v>
      </c>
      <c r="B12" s="5"/>
      <c r="C12" s="5"/>
      <c r="D12" s="5"/>
      <c r="E12" s="5"/>
      <c r="F12" s="5"/>
      <c r="G12" s="5"/>
      <c r="H12" s="5"/>
      <c r="I12" s="8"/>
      <c r="J12" s="5"/>
      <c r="K12" s="8"/>
      <c r="L12" s="5"/>
      <c r="M12" s="5"/>
      <c r="N12" s="5"/>
      <c r="O12" s="5"/>
    </row>
    <row r="13" spans="1:15" s="1" customFormat="1" ht="19.5" customHeight="1">
      <c r="A13" s="5">
        <v>9</v>
      </c>
      <c r="B13" s="5"/>
      <c r="C13" s="5"/>
      <c r="D13" s="5"/>
      <c r="E13" s="5"/>
      <c r="F13" s="5"/>
      <c r="G13" s="5"/>
      <c r="H13" s="5"/>
      <c r="I13" s="8"/>
      <c r="J13" s="5"/>
      <c r="K13" s="8"/>
      <c r="L13" s="5"/>
      <c r="M13" s="5"/>
      <c r="N13" s="5"/>
      <c r="O13" s="5"/>
    </row>
    <row r="14" spans="1:15" s="1" customFormat="1" ht="19.5" customHeight="1">
      <c r="A14" s="5">
        <v>10</v>
      </c>
      <c r="B14" s="5"/>
      <c r="C14" s="5"/>
      <c r="D14" s="5"/>
      <c r="E14" s="5"/>
      <c r="F14" s="5"/>
      <c r="G14" s="5"/>
      <c r="H14" s="5"/>
      <c r="I14" s="8"/>
      <c r="J14" s="5"/>
      <c r="K14" s="8"/>
      <c r="L14" s="5"/>
      <c r="M14" s="5"/>
      <c r="N14" s="5"/>
      <c r="O14" s="5"/>
    </row>
    <row r="15" spans="1:15" s="1" customFormat="1" ht="19.5" customHeight="1">
      <c r="A15" s="5">
        <v>11</v>
      </c>
      <c r="B15" s="5"/>
      <c r="C15" s="5"/>
      <c r="D15" s="5"/>
      <c r="E15" s="5"/>
      <c r="F15" s="5"/>
      <c r="G15" s="5"/>
      <c r="H15" s="5"/>
      <c r="I15" s="8"/>
      <c r="J15" s="5"/>
      <c r="K15" s="8"/>
      <c r="L15" s="5"/>
      <c r="M15" s="5"/>
      <c r="N15" s="5"/>
      <c r="O15" s="5"/>
    </row>
    <row r="16" spans="1:15" s="1" customFormat="1" ht="19.5" customHeight="1">
      <c r="A16" s="5">
        <v>12</v>
      </c>
      <c r="B16" s="5"/>
      <c r="C16" s="5"/>
      <c r="D16" s="5"/>
      <c r="E16" s="5"/>
      <c r="F16" s="5"/>
      <c r="G16" s="5"/>
      <c r="H16" s="5"/>
      <c r="I16" s="8"/>
      <c r="J16" s="5"/>
      <c r="K16" s="8"/>
      <c r="L16" s="5"/>
      <c r="M16" s="5"/>
      <c r="N16" s="5"/>
      <c r="O16" s="5"/>
    </row>
    <row r="17" spans="1:15" s="1" customFormat="1" ht="19.5" customHeight="1">
      <c r="A17" s="5">
        <v>13</v>
      </c>
      <c r="B17" s="5"/>
      <c r="C17" s="5"/>
      <c r="D17" s="5"/>
      <c r="E17" s="5"/>
      <c r="F17" s="5"/>
      <c r="G17" s="5"/>
      <c r="H17" s="5"/>
      <c r="I17" s="8"/>
      <c r="J17" s="5"/>
      <c r="K17" s="8"/>
      <c r="L17" s="5"/>
      <c r="M17" s="5"/>
      <c r="N17" s="5"/>
      <c r="O17" s="5"/>
    </row>
    <row r="18" spans="1:15" s="1" customFormat="1" ht="19.5" customHeight="1">
      <c r="A18" s="5">
        <v>14</v>
      </c>
      <c r="B18" s="5"/>
      <c r="C18" s="5"/>
      <c r="D18" s="5"/>
      <c r="E18" s="5"/>
      <c r="F18" s="5"/>
      <c r="G18" s="5"/>
      <c r="H18" s="5"/>
      <c r="I18" s="8"/>
      <c r="J18" s="5"/>
      <c r="K18" s="8"/>
      <c r="L18" s="5"/>
      <c r="M18" s="5"/>
      <c r="N18" s="5"/>
      <c r="O18" s="5"/>
    </row>
    <row r="19" spans="1:15" s="2" customFormat="1" ht="31.5" customHeight="1">
      <c r="A19" s="5"/>
      <c r="B19" s="5" t="s">
        <v>125</v>
      </c>
      <c r="C19" s="5">
        <f>SUM(C5:C18)</f>
        <v>22</v>
      </c>
      <c r="D19" s="5">
        <f aca="true" t="shared" si="0" ref="D19:O19">SUM(D5:D18)</f>
        <v>21</v>
      </c>
      <c r="E19" s="5">
        <f t="shared" si="0"/>
        <v>17</v>
      </c>
      <c r="F19" s="5">
        <f t="shared" si="0"/>
        <v>21</v>
      </c>
      <c r="G19" s="5">
        <f t="shared" si="0"/>
        <v>14</v>
      </c>
      <c r="H19" s="5">
        <f t="shared" si="0"/>
        <v>2</v>
      </c>
      <c r="I19" s="8" t="s">
        <v>364</v>
      </c>
      <c r="J19" s="5">
        <f t="shared" si="0"/>
        <v>570</v>
      </c>
      <c r="K19" s="8" t="s">
        <v>402</v>
      </c>
      <c r="L19" s="128">
        <v>1</v>
      </c>
      <c r="M19" s="5" t="s">
        <v>400</v>
      </c>
      <c r="N19" s="5">
        <f t="shared" si="0"/>
        <v>0</v>
      </c>
      <c r="O19" s="5">
        <f t="shared" si="0"/>
        <v>0</v>
      </c>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7"/>
      <c r="B41" s="7"/>
      <c r="C41" s="7"/>
      <c r="D41" s="7"/>
      <c r="E41" s="7"/>
      <c r="F41" s="7"/>
      <c r="G41" s="7"/>
      <c r="H41" s="7"/>
      <c r="I41" s="7"/>
      <c r="J41" s="7"/>
      <c r="K41" s="7"/>
      <c r="L41" s="7"/>
      <c r="M41" s="7"/>
      <c r="N41" s="7"/>
      <c r="O41" s="7"/>
    </row>
    <row r="42" spans="1:15" s="3" customFormat="1" ht="24.75" customHeight="1">
      <c r="A42" s="7"/>
      <c r="B42" s="7"/>
      <c r="C42" s="7"/>
      <c r="D42" s="7"/>
      <c r="E42" s="7"/>
      <c r="F42" s="7"/>
      <c r="G42" s="7"/>
      <c r="H42" s="7"/>
      <c r="I42" s="7"/>
      <c r="J42" s="7"/>
      <c r="K42" s="7"/>
      <c r="L42" s="7"/>
      <c r="M42" s="7"/>
      <c r="N42" s="7"/>
      <c r="O42" s="7"/>
    </row>
    <row r="43" spans="1:15" s="3"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097222222222222" right="0.7083333333333334"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B17" sqref="B17:J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0" t="s">
        <v>4</v>
      </c>
      <c r="B1" s="130"/>
      <c r="C1" s="130"/>
      <c r="D1" s="130"/>
      <c r="E1" s="130"/>
      <c r="F1" s="130"/>
      <c r="G1" s="130"/>
      <c r="H1" s="130"/>
      <c r="I1" s="130"/>
      <c r="J1" s="130"/>
      <c r="K1" s="130"/>
      <c r="L1" s="130"/>
    </row>
    <row r="2" spans="1:12" s="116" customFormat="1" ht="24.75" customHeight="1">
      <c r="A2" s="118" t="s">
        <v>5</v>
      </c>
      <c r="B2" s="131" t="s">
        <v>6</v>
      </c>
      <c r="C2" s="132"/>
      <c r="D2" s="132"/>
      <c r="E2" s="132"/>
      <c r="F2" s="132"/>
      <c r="G2" s="132"/>
      <c r="H2" s="132"/>
      <c r="I2" s="132"/>
      <c r="J2" s="133"/>
      <c r="K2" s="118" t="s">
        <v>7</v>
      </c>
      <c r="L2" s="118" t="s">
        <v>8</v>
      </c>
    </row>
    <row r="3" spans="1:12" s="117" customFormat="1" ht="24.75" customHeight="1">
      <c r="A3" s="119" t="s">
        <v>9</v>
      </c>
      <c r="B3" s="134" t="s">
        <v>10</v>
      </c>
      <c r="C3" s="134"/>
      <c r="D3" s="134"/>
      <c r="E3" s="134"/>
      <c r="F3" s="134"/>
      <c r="G3" s="134"/>
      <c r="H3" s="134"/>
      <c r="I3" s="134"/>
      <c r="J3" s="134"/>
      <c r="K3" s="119" t="s">
        <v>11</v>
      </c>
      <c r="L3" s="119"/>
    </row>
    <row r="4" spans="1:12" s="117" customFormat="1" ht="24.75" customHeight="1">
      <c r="A4" s="119" t="s">
        <v>12</v>
      </c>
      <c r="B4" s="134" t="s">
        <v>13</v>
      </c>
      <c r="C4" s="134"/>
      <c r="D4" s="134"/>
      <c r="E4" s="134"/>
      <c r="F4" s="134"/>
      <c r="G4" s="134"/>
      <c r="H4" s="134"/>
      <c r="I4" s="134"/>
      <c r="J4" s="134"/>
      <c r="K4" s="119" t="s">
        <v>11</v>
      </c>
      <c r="L4" s="121"/>
    </row>
    <row r="5" spans="1:12" s="117" customFormat="1" ht="24.75" customHeight="1">
      <c r="A5" s="119" t="s">
        <v>14</v>
      </c>
      <c r="B5" s="134" t="s">
        <v>15</v>
      </c>
      <c r="C5" s="134"/>
      <c r="D5" s="134"/>
      <c r="E5" s="134"/>
      <c r="F5" s="134"/>
      <c r="G5" s="134"/>
      <c r="H5" s="134"/>
      <c r="I5" s="134"/>
      <c r="J5" s="134"/>
      <c r="K5" s="119" t="s">
        <v>11</v>
      </c>
      <c r="L5" s="121"/>
    </row>
    <row r="6" spans="1:12" s="117" customFormat="1" ht="24.75" customHeight="1">
      <c r="A6" s="119" t="s">
        <v>16</v>
      </c>
      <c r="B6" s="134" t="s">
        <v>17</v>
      </c>
      <c r="C6" s="134"/>
      <c r="D6" s="134"/>
      <c r="E6" s="134"/>
      <c r="F6" s="134"/>
      <c r="G6" s="134"/>
      <c r="H6" s="134"/>
      <c r="I6" s="134"/>
      <c r="J6" s="134"/>
      <c r="K6" s="119" t="s">
        <v>11</v>
      </c>
      <c r="L6" s="120"/>
    </row>
    <row r="7" spans="1:12" s="117" customFormat="1" ht="24.75" customHeight="1">
      <c r="A7" s="119" t="s">
        <v>18</v>
      </c>
      <c r="B7" s="134" t="s">
        <v>19</v>
      </c>
      <c r="C7" s="134"/>
      <c r="D7" s="134"/>
      <c r="E7" s="134"/>
      <c r="F7" s="134"/>
      <c r="G7" s="134"/>
      <c r="H7" s="134"/>
      <c r="I7" s="134"/>
      <c r="J7" s="134"/>
      <c r="K7" s="119" t="s">
        <v>11</v>
      </c>
      <c r="L7" s="122"/>
    </row>
    <row r="8" spans="1:12" s="117" customFormat="1" ht="24.75" customHeight="1">
      <c r="A8" s="119" t="s">
        <v>20</v>
      </c>
      <c r="B8" s="134" t="s">
        <v>21</v>
      </c>
      <c r="C8" s="134"/>
      <c r="D8" s="134"/>
      <c r="E8" s="134"/>
      <c r="F8" s="134"/>
      <c r="G8" s="134"/>
      <c r="H8" s="134"/>
      <c r="I8" s="134"/>
      <c r="J8" s="134"/>
      <c r="K8" s="119" t="s">
        <v>11</v>
      </c>
      <c r="L8" s="122"/>
    </row>
    <row r="9" spans="1:12" s="117" customFormat="1" ht="24.75" customHeight="1">
      <c r="A9" s="119" t="s">
        <v>22</v>
      </c>
      <c r="B9" s="134" t="s">
        <v>23</v>
      </c>
      <c r="C9" s="134"/>
      <c r="D9" s="134"/>
      <c r="E9" s="134"/>
      <c r="F9" s="134"/>
      <c r="G9" s="134"/>
      <c r="H9" s="134"/>
      <c r="I9" s="134"/>
      <c r="J9" s="134"/>
      <c r="K9" s="119" t="s">
        <v>11</v>
      </c>
      <c r="L9" s="122"/>
    </row>
    <row r="10" spans="1:12" s="117" customFormat="1" ht="24.75" customHeight="1">
      <c r="A10" s="119" t="s">
        <v>24</v>
      </c>
      <c r="B10" s="134" t="s">
        <v>25</v>
      </c>
      <c r="C10" s="134"/>
      <c r="D10" s="134"/>
      <c r="E10" s="134"/>
      <c r="F10" s="134"/>
      <c r="G10" s="134"/>
      <c r="H10" s="134"/>
      <c r="I10" s="134"/>
      <c r="J10" s="134"/>
      <c r="K10" s="119" t="s">
        <v>11</v>
      </c>
      <c r="L10" s="122"/>
    </row>
    <row r="11" spans="1:12" s="117" customFormat="1" ht="24.75" customHeight="1">
      <c r="A11" s="119" t="s">
        <v>26</v>
      </c>
      <c r="B11" s="134" t="s">
        <v>27</v>
      </c>
      <c r="C11" s="134"/>
      <c r="D11" s="134"/>
      <c r="E11" s="134"/>
      <c r="F11" s="134"/>
      <c r="G11" s="134"/>
      <c r="H11" s="134"/>
      <c r="I11" s="134"/>
      <c r="J11" s="134"/>
      <c r="K11" s="119" t="s">
        <v>28</v>
      </c>
      <c r="L11" s="119" t="s">
        <v>29</v>
      </c>
    </row>
    <row r="12" spans="1:12" s="117" customFormat="1" ht="24.75" customHeight="1">
      <c r="A12" s="119" t="s">
        <v>30</v>
      </c>
      <c r="B12" s="134" t="s">
        <v>31</v>
      </c>
      <c r="C12" s="134"/>
      <c r="D12" s="134"/>
      <c r="E12" s="134"/>
      <c r="F12" s="134"/>
      <c r="G12" s="134"/>
      <c r="H12" s="134"/>
      <c r="I12" s="134"/>
      <c r="J12" s="134"/>
      <c r="K12" s="119" t="s">
        <v>11</v>
      </c>
      <c r="L12" s="119"/>
    </row>
    <row r="13" spans="1:12" s="117" customFormat="1" ht="24.75" customHeight="1">
      <c r="A13" s="119" t="s">
        <v>32</v>
      </c>
      <c r="B13" s="134" t="s">
        <v>33</v>
      </c>
      <c r="C13" s="134"/>
      <c r="D13" s="134"/>
      <c r="E13" s="134"/>
      <c r="F13" s="134"/>
      <c r="G13" s="134"/>
      <c r="H13" s="134"/>
      <c r="I13" s="134"/>
      <c r="J13" s="134"/>
      <c r="K13" s="119" t="s">
        <v>11</v>
      </c>
      <c r="L13" s="119"/>
    </row>
    <row r="14" spans="1:12" s="117" customFormat="1" ht="24.75" customHeight="1">
      <c r="A14" s="119" t="s">
        <v>34</v>
      </c>
      <c r="B14" s="135" t="s">
        <v>35</v>
      </c>
      <c r="C14" s="135"/>
      <c r="D14" s="135"/>
      <c r="E14" s="135"/>
      <c r="F14" s="135"/>
      <c r="G14" s="135"/>
      <c r="H14" s="135"/>
      <c r="I14" s="135"/>
      <c r="J14" s="135"/>
      <c r="K14" s="119" t="s">
        <v>11</v>
      </c>
      <c r="L14" s="123"/>
    </row>
    <row r="15" spans="1:12" ht="24.75" customHeight="1">
      <c r="A15" s="119" t="s">
        <v>36</v>
      </c>
      <c r="B15" s="134" t="s">
        <v>37</v>
      </c>
      <c r="C15" s="134"/>
      <c r="D15" s="134"/>
      <c r="E15" s="134"/>
      <c r="F15" s="134"/>
      <c r="G15" s="134"/>
      <c r="H15" s="134"/>
      <c r="I15" s="134"/>
      <c r="J15" s="134"/>
      <c r="K15" s="119" t="s">
        <v>28</v>
      </c>
      <c r="L15" s="119" t="s">
        <v>38</v>
      </c>
    </row>
    <row r="16" spans="1:12" ht="24.75" customHeight="1">
      <c r="A16" s="119" t="s">
        <v>39</v>
      </c>
      <c r="B16" s="134" t="s">
        <v>40</v>
      </c>
      <c r="C16" s="134"/>
      <c r="D16" s="134"/>
      <c r="E16" s="134"/>
      <c r="F16" s="134"/>
      <c r="G16" s="134"/>
      <c r="H16" s="134"/>
      <c r="I16" s="134"/>
      <c r="J16" s="134"/>
      <c r="K16" s="119" t="s">
        <v>28</v>
      </c>
      <c r="L16" s="119" t="s">
        <v>38</v>
      </c>
    </row>
    <row r="17" spans="1:12" ht="24.75" customHeight="1">
      <c r="A17" s="119" t="s">
        <v>41</v>
      </c>
      <c r="B17" s="134" t="s">
        <v>42</v>
      </c>
      <c r="C17" s="134"/>
      <c r="D17" s="134"/>
      <c r="E17" s="134"/>
      <c r="F17" s="134"/>
      <c r="G17" s="134"/>
      <c r="H17" s="134"/>
      <c r="I17" s="134"/>
      <c r="J17" s="134"/>
      <c r="K17" s="119" t="s">
        <v>28</v>
      </c>
      <c r="L17" s="119" t="s">
        <v>38</v>
      </c>
    </row>
    <row r="18" spans="1:12" ht="24.75" customHeight="1">
      <c r="A18" s="119" t="s">
        <v>43</v>
      </c>
      <c r="B18" s="134" t="s">
        <v>44</v>
      </c>
      <c r="C18" s="134"/>
      <c r="D18" s="134"/>
      <c r="E18" s="134"/>
      <c r="F18" s="134"/>
      <c r="G18" s="134"/>
      <c r="H18" s="134"/>
      <c r="I18" s="134"/>
      <c r="J18" s="134"/>
      <c r="K18" s="119" t="s">
        <v>11</v>
      </c>
      <c r="L18" s="124"/>
    </row>
  </sheetData>
  <sheetProtection/>
  <mergeCells count="18">
    <mergeCell ref="B13:J13"/>
    <mergeCell ref="B14:J14"/>
    <mergeCell ref="B15:J15"/>
    <mergeCell ref="B16:J16"/>
    <mergeCell ref="B17:J17"/>
    <mergeCell ref="B18:J18"/>
    <mergeCell ref="B7:J7"/>
    <mergeCell ref="B8:J8"/>
    <mergeCell ref="B9:J9"/>
    <mergeCell ref="B10:J10"/>
    <mergeCell ref="B11:J11"/>
    <mergeCell ref="B12:J12"/>
    <mergeCell ref="A1:L1"/>
    <mergeCell ref="B2:J2"/>
    <mergeCell ref="B3:J3"/>
    <mergeCell ref="B4:J4"/>
    <mergeCell ref="B5:J5"/>
    <mergeCell ref="B6:J6"/>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
      <selection activeCell="B9" sqref="B9"/>
    </sheetView>
  </sheetViews>
  <sheetFormatPr defaultColWidth="9.16015625" defaultRowHeight="12.75" customHeight="1"/>
  <cols>
    <col min="1" max="1" width="40.5" style="0" customWidth="1"/>
    <col min="2" max="2" width="23.33203125" style="98" customWidth="1"/>
    <col min="3" max="3" width="41" style="0" customWidth="1"/>
    <col min="4" max="4" width="28.66015625" style="98" customWidth="1"/>
    <col min="5" max="5" width="43" style="0" customWidth="1"/>
    <col min="6" max="6" width="24.16015625" style="108" customWidth="1"/>
  </cols>
  <sheetData>
    <row r="1" spans="1:6" ht="13.5" customHeight="1">
      <c r="A1" s="48" t="s">
        <v>9</v>
      </c>
      <c r="B1" s="52"/>
      <c r="C1" s="49"/>
      <c r="D1" s="52"/>
      <c r="E1" s="49"/>
      <c r="F1" s="109"/>
    </row>
    <row r="2" spans="1:6" ht="16.5" customHeight="1">
      <c r="A2" s="136" t="s">
        <v>365</v>
      </c>
      <c r="B2" s="136"/>
      <c r="C2" s="136"/>
      <c r="D2" s="136"/>
      <c r="E2" s="136"/>
      <c r="F2" s="136"/>
    </row>
    <row r="3" spans="1:6" ht="15" customHeight="1">
      <c r="A3" s="137"/>
      <c r="B3" s="137"/>
      <c r="C3" s="51"/>
      <c r="D3" s="110"/>
      <c r="E3" s="52"/>
      <c r="F3" s="52" t="s">
        <v>45</v>
      </c>
    </row>
    <row r="4" spans="1:6" ht="18.75" customHeight="1">
      <c r="A4" s="138" t="s">
        <v>46</v>
      </c>
      <c r="B4" s="138"/>
      <c r="C4" s="138" t="s">
        <v>47</v>
      </c>
      <c r="D4" s="138"/>
      <c r="E4" s="138"/>
      <c r="F4" s="138"/>
    </row>
    <row r="5" spans="1:6" ht="18.75" customHeight="1">
      <c r="A5" s="53" t="s">
        <v>48</v>
      </c>
      <c r="B5" s="53" t="s">
        <v>49</v>
      </c>
      <c r="C5" s="53" t="s">
        <v>50</v>
      </c>
      <c r="D5" s="54" t="s">
        <v>49</v>
      </c>
      <c r="E5" s="53" t="s">
        <v>51</v>
      </c>
      <c r="F5" s="53" t="s">
        <v>49</v>
      </c>
    </row>
    <row r="6" spans="1:6" ht="18.75" customHeight="1">
      <c r="A6" s="94" t="s">
        <v>52</v>
      </c>
      <c r="B6" s="60">
        <f>B7+B12+B13+B15+B16+B17</f>
        <v>1242.39</v>
      </c>
      <c r="C6" s="94" t="s">
        <v>52</v>
      </c>
      <c r="D6" s="60">
        <f>SUM(D7:D34)</f>
        <v>1242.3899999999999</v>
      </c>
      <c r="E6" s="62" t="s">
        <v>52</v>
      </c>
      <c r="F6" s="60">
        <f>F7+F12+F23+F24+F25</f>
        <v>1242.39</v>
      </c>
    </row>
    <row r="7" spans="1:6" ht="18.75" customHeight="1">
      <c r="A7" s="55" t="s">
        <v>53</v>
      </c>
      <c r="B7" s="60">
        <f>B8+B10+B11</f>
        <v>1242.39</v>
      </c>
      <c r="C7" s="96" t="s">
        <v>54</v>
      </c>
      <c r="D7" s="63">
        <v>1135.16</v>
      </c>
      <c r="E7" s="62" t="s">
        <v>55</v>
      </c>
      <c r="F7" s="60">
        <f>SUM(F8:F11)</f>
        <v>546.3700000000001</v>
      </c>
    </row>
    <row r="8" spans="1:8" ht="18.75" customHeight="1">
      <c r="A8" s="55" t="s">
        <v>56</v>
      </c>
      <c r="B8" s="63">
        <v>1242.39</v>
      </c>
      <c r="C8" s="96" t="s">
        <v>57</v>
      </c>
      <c r="D8" s="63"/>
      <c r="E8" s="62" t="s">
        <v>58</v>
      </c>
      <c r="F8" s="63">
        <v>431.85</v>
      </c>
      <c r="H8" s="23"/>
    </row>
    <row r="9" spans="1:6" ht="18.75" customHeight="1">
      <c r="A9" s="97" t="s">
        <v>59</v>
      </c>
      <c r="B9" s="63">
        <v>696.02</v>
      </c>
      <c r="C9" s="96" t="s">
        <v>60</v>
      </c>
      <c r="D9" s="63"/>
      <c r="E9" s="62" t="s">
        <v>61</v>
      </c>
      <c r="F9" s="63">
        <v>96.58</v>
      </c>
    </row>
    <row r="10" spans="1:6" ht="18.75" customHeight="1">
      <c r="A10" s="55" t="s">
        <v>62</v>
      </c>
      <c r="B10" s="63"/>
      <c r="C10" s="96" t="s">
        <v>63</v>
      </c>
      <c r="D10" s="63"/>
      <c r="E10" s="62" t="s">
        <v>64</v>
      </c>
      <c r="F10" s="63">
        <v>17.94</v>
      </c>
    </row>
    <row r="11" spans="1:6" ht="18.75" customHeight="1">
      <c r="A11" s="55" t="s">
        <v>65</v>
      </c>
      <c r="B11" s="63"/>
      <c r="C11" s="96" t="s">
        <v>66</v>
      </c>
      <c r="D11" s="63"/>
      <c r="E11" s="62" t="s">
        <v>67</v>
      </c>
      <c r="F11" s="63"/>
    </row>
    <row r="12" spans="1:6" ht="18.75" customHeight="1">
      <c r="A12" s="55" t="s">
        <v>68</v>
      </c>
      <c r="B12" s="63"/>
      <c r="C12" s="96" t="s">
        <v>69</v>
      </c>
      <c r="D12" s="63"/>
      <c r="E12" s="62" t="s">
        <v>70</v>
      </c>
      <c r="F12" s="60">
        <f>SUM(F13:F22)</f>
        <v>696.02</v>
      </c>
    </row>
    <row r="13" spans="1:6" ht="18.75" customHeight="1">
      <c r="A13" s="55" t="s">
        <v>71</v>
      </c>
      <c r="B13" s="63"/>
      <c r="C13" s="96" t="s">
        <v>72</v>
      </c>
      <c r="D13" s="63"/>
      <c r="E13" s="62" t="s">
        <v>58</v>
      </c>
      <c r="F13" s="63">
        <v>10</v>
      </c>
    </row>
    <row r="14" spans="1:6" ht="18.75" customHeight="1">
      <c r="A14" s="55" t="s">
        <v>73</v>
      </c>
      <c r="B14" s="63"/>
      <c r="C14" s="96" t="s">
        <v>74</v>
      </c>
      <c r="D14" s="98">
        <v>38.78</v>
      </c>
      <c r="E14" s="62" t="s">
        <v>61</v>
      </c>
      <c r="F14" s="63">
        <v>306.64</v>
      </c>
    </row>
    <row r="15" spans="1:6" ht="18.75" customHeight="1">
      <c r="A15" s="55" t="s">
        <v>75</v>
      </c>
      <c r="B15" s="63"/>
      <c r="C15" s="96" t="s">
        <v>76</v>
      </c>
      <c r="D15" s="63"/>
      <c r="E15" s="62" t="s">
        <v>77</v>
      </c>
      <c r="F15" s="63">
        <v>233</v>
      </c>
    </row>
    <row r="16" spans="1:6" ht="18.75" customHeight="1">
      <c r="A16" s="42" t="s">
        <v>78</v>
      </c>
      <c r="B16" s="63"/>
      <c r="C16" s="96" t="s">
        <v>79</v>
      </c>
      <c r="D16" s="63">
        <v>26.12</v>
      </c>
      <c r="E16" s="62" t="s">
        <v>80</v>
      </c>
      <c r="F16" s="63"/>
    </row>
    <row r="17" spans="1:6" ht="18.75" customHeight="1">
      <c r="A17" s="42" t="s">
        <v>81</v>
      </c>
      <c r="B17" s="63"/>
      <c r="C17" s="96" t="s">
        <v>82</v>
      </c>
      <c r="D17" s="63"/>
      <c r="E17" s="62" t="s">
        <v>83</v>
      </c>
      <c r="F17" s="63"/>
    </row>
    <row r="18" spans="1:6" ht="18.75" customHeight="1">
      <c r="A18" s="42"/>
      <c r="B18" s="111"/>
      <c r="C18" s="96" t="s">
        <v>84</v>
      </c>
      <c r="D18" s="63"/>
      <c r="E18" s="62" t="s">
        <v>85</v>
      </c>
      <c r="F18" s="108">
        <v>146.38</v>
      </c>
    </row>
    <row r="19" spans="1:6" ht="18.75" customHeight="1">
      <c r="A19" s="64"/>
      <c r="B19" s="112"/>
      <c r="C19" s="96" t="s">
        <v>86</v>
      </c>
      <c r="D19" s="63">
        <v>11</v>
      </c>
      <c r="E19" s="62" t="s">
        <v>87</v>
      </c>
      <c r="F19" s="63"/>
    </row>
    <row r="20" spans="1:6" ht="18.75" customHeight="1">
      <c r="A20" s="64"/>
      <c r="B20" s="111"/>
      <c r="C20" s="96" t="s">
        <v>88</v>
      </c>
      <c r="D20" s="63"/>
      <c r="E20" s="62" t="s">
        <v>89</v>
      </c>
      <c r="F20" s="63"/>
    </row>
    <row r="21" spans="1:6" ht="18.75" customHeight="1">
      <c r="A21" s="32"/>
      <c r="B21" s="111"/>
      <c r="C21" s="96" t="s">
        <v>90</v>
      </c>
      <c r="D21" s="63"/>
      <c r="E21" s="62" t="s">
        <v>91</v>
      </c>
      <c r="F21" s="63"/>
    </row>
    <row r="22" spans="1:6" ht="18.75" customHeight="1">
      <c r="A22" s="33"/>
      <c r="B22" s="111"/>
      <c r="C22" s="96" t="s">
        <v>92</v>
      </c>
      <c r="D22" s="63"/>
      <c r="E22" s="62" t="s">
        <v>93</v>
      </c>
      <c r="F22" s="63"/>
    </row>
    <row r="23" spans="1:6" ht="18.75" customHeight="1">
      <c r="A23" s="99"/>
      <c r="B23" s="111"/>
      <c r="C23" s="96" t="s">
        <v>94</v>
      </c>
      <c r="D23" s="63"/>
      <c r="E23" s="66" t="s">
        <v>95</v>
      </c>
      <c r="F23" s="63"/>
    </row>
    <row r="24" spans="1:6" ht="18.75" customHeight="1">
      <c r="A24" s="99"/>
      <c r="B24" s="111"/>
      <c r="C24" s="96" t="s">
        <v>96</v>
      </c>
      <c r="D24" s="63"/>
      <c r="E24" s="66" t="s">
        <v>97</v>
      </c>
      <c r="F24" s="63"/>
    </row>
    <row r="25" spans="1:7" ht="18.75" customHeight="1">
      <c r="A25" s="99"/>
      <c r="B25" s="111"/>
      <c r="C25" s="96" t="s">
        <v>98</v>
      </c>
      <c r="D25" s="63"/>
      <c r="E25" s="66" t="s">
        <v>99</v>
      </c>
      <c r="F25" s="63"/>
      <c r="G25" s="23"/>
    </row>
    <row r="26" spans="1:8" ht="18.75" customHeight="1">
      <c r="A26" s="99"/>
      <c r="B26" s="111"/>
      <c r="C26" s="96" t="s">
        <v>100</v>
      </c>
      <c r="D26" s="63">
        <v>31.33</v>
      </c>
      <c r="E26" s="66"/>
      <c r="F26" s="63"/>
      <c r="G26" s="23"/>
      <c r="H26" s="23"/>
    </row>
    <row r="27" spans="1:8" ht="18.75" customHeight="1">
      <c r="A27" s="33"/>
      <c r="B27" s="112"/>
      <c r="C27" s="96" t="s">
        <v>101</v>
      </c>
      <c r="D27" s="63"/>
      <c r="E27" s="62"/>
      <c r="F27" s="63"/>
      <c r="G27" s="23"/>
      <c r="H27" s="23"/>
    </row>
    <row r="28" spans="1:8" ht="18.75" customHeight="1">
      <c r="A28" s="99"/>
      <c r="B28" s="111"/>
      <c r="C28" s="96" t="s">
        <v>102</v>
      </c>
      <c r="D28" s="63"/>
      <c r="E28" s="62"/>
      <c r="F28" s="63"/>
      <c r="G28" s="23"/>
      <c r="H28" s="23"/>
    </row>
    <row r="29" spans="1:8" ht="18.75" customHeight="1">
      <c r="A29" s="33"/>
      <c r="B29" s="112"/>
      <c r="C29" s="96" t="s">
        <v>103</v>
      </c>
      <c r="D29" s="63"/>
      <c r="E29" s="62"/>
      <c r="F29" s="63"/>
      <c r="G29" s="23"/>
      <c r="H29" s="23"/>
    </row>
    <row r="30" spans="1:7" ht="18.75" customHeight="1">
      <c r="A30" s="33"/>
      <c r="B30" s="111"/>
      <c r="C30" s="96" t="s">
        <v>104</v>
      </c>
      <c r="D30" s="63"/>
      <c r="E30" s="62"/>
      <c r="F30" s="63"/>
      <c r="G30" s="23"/>
    </row>
    <row r="31" spans="1:7" ht="18.75" customHeight="1">
      <c r="A31" s="33"/>
      <c r="B31" s="111"/>
      <c r="C31" s="96" t="s">
        <v>105</v>
      </c>
      <c r="D31" s="58"/>
      <c r="E31" s="62"/>
      <c r="F31" s="63"/>
      <c r="G31" s="23"/>
    </row>
    <row r="32" spans="1:7" ht="18.75" customHeight="1">
      <c r="A32" s="33"/>
      <c r="B32" s="111"/>
      <c r="C32" s="96" t="s">
        <v>106</v>
      </c>
      <c r="D32" s="63"/>
      <c r="E32" s="62"/>
      <c r="F32" s="63"/>
      <c r="G32" s="23"/>
    </row>
    <row r="33" spans="1:8" ht="18.75" customHeight="1">
      <c r="A33" s="33"/>
      <c r="B33" s="111"/>
      <c r="C33" s="96" t="s">
        <v>107</v>
      </c>
      <c r="D33" s="63"/>
      <c r="E33" s="62"/>
      <c r="F33" s="63"/>
      <c r="G33" s="23"/>
      <c r="H33" s="23"/>
    </row>
    <row r="34" spans="1:7" ht="18.75" customHeight="1">
      <c r="A34" s="32"/>
      <c r="B34" s="111"/>
      <c r="C34" s="96" t="s">
        <v>108</v>
      </c>
      <c r="D34" s="63"/>
      <c r="E34" s="62"/>
      <c r="F34" s="63"/>
      <c r="G34" s="23"/>
    </row>
    <row r="35" spans="1:6" ht="18.75" customHeight="1">
      <c r="A35" s="33"/>
      <c r="B35" s="111"/>
      <c r="C35" s="59"/>
      <c r="D35" s="63"/>
      <c r="E35" s="62"/>
      <c r="F35" s="63"/>
    </row>
    <row r="36" spans="1:6" ht="18.75" customHeight="1">
      <c r="A36" s="33"/>
      <c r="B36" s="111"/>
      <c r="C36" s="57"/>
      <c r="D36" s="113"/>
      <c r="E36" s="62"/>
      <c r="F36" s="63"/>
    </row>
    <row r="37" spans="1:6" ht="18.75" customHeight="1">
      <c r="A37" s="33"/>
      <c r="B37" s="111"/>
      <c r="C37" s="57"/>
      <c r="D37" s="113"/>
      <c r="E37" s="62"/>
      <c r="F37" s="68"/>
    </row>
    <row r="38" spans="1:6" ht="18.75" customHeight="1">
      <c r="A38" s="54" t="s">
        <v>109</v>
      </c>
      <c r="B38" s="69">
        <f>SUM(B6,B18)</f>
        <v>1242.39</v>
      </c>
      <c r="C38" s="54" t="s">
        <v>110</v>
      </c>
      <c r="D38" s="69">
        <f>SUM(D6,D35)</f>
        <v>1242.3899999999999</v>
      </c>
      <c r="E38" s="54" t="s">
        <v>110</v>
      </c>
      <c r="F38" s="71">
        <f>SUM(F6,F26)</f>
        <v>1242.39</v>
      </c>
    </row>
    <row r="39" spans="1:6" ht="18.75" customHeight="1">
      <c r="A39" s="47" t="s">
        <v>111</v>
      </c>
      <c r="B39" s="111"/>
      <c r="C39" s="42" t="s">
        <v>112</v>
      </c>
      <c r="D39" s="113">
        <f>SUM(B45)-SUM(D38)-SUM(D40)</f>
        <v>0</v>
      </c>
      <c r="E39" s="42" t="s">
        <v>112</v>
      </c>
      <c r="F39" s="68">
        <f>D39</f>
        <v>0</v>
      </c>
    </row>
    <row r="40" spans="1:6" ht="18.75" customHeight="1">
      <c r="A40" s="47" t="s">
        <v>113</v>
      </c>
      <c r="B40" s="111"/>
      <c r="C40" s="59" t="s">
        <v>114</v>
      </c>
      <c r="D40" s="63"/>
      <c r="E40" s="59" t="s">
        <v>114</v>
      </c>
      <c r="F40" s="63"/>
    </row>
    <row r="41" spans="1:6" ht="18.75" customHeight="1">
      <c r="A41" s="47" t="s">
        <v>115</v>
      </c>
      <c r="B41" s="114"/>
      <c r="C41" s="103"/>
      <c r="D41" s="113"/>
      <c r="E41" s="33"/>
      <c r="F41" s="113"/>
    </row>
    <row r="42" spans="1:6" ht="18.75" customHeight="1">
      <c r="A42" s="47" t="s">
        <v>116</v>
      </c>
      <c r="B42" s="111"/>
      <c r="C42" s="103"/>
      <c r="D42" s="113"/>
      <c r="E42" s="32"/>
      <c r="F42" s="113"/>
    </row>
    <row r="43" spans="1:6" ht="18.75" customHeight="1">
      <c r="A43" s="47" t="s">
        <v>117</v>
      </c>
      <c r="B43" s="111"/>
      <c r="C43" s="103"/>
      <c r="D43" s="115"/>
      <c r="E43" s="33"/>
      <c r="F43" s="113"/>
    </row>
    <row r="44" spans="1:6" ht="18.75" customHeight="1">
      <c r="A44" s="33"/>
      <c r="B44" s="111"/>
      <c r="C44" s="32"/>
      <c r="D44" s="115"/>
      <c r="E44" s="32"/>
      <c r="F44" s="115"/>
    </row>
    <row r="45" spans="1:6" ht="18.75" customHeight="1">
      <c r="A45" s="53" t="s">
        <v>118</v>
      </c>
      <c r="B45" s="69">
        <f>SUM(B38,B39,B40)</f>
        <v>1242.39</v>
      </c>
      <c r="C45" s="105" t="s">
        <v>119</v>
      </c>
      <c r="D45" s="70">
        <f>SUM(D38,D39,D40)</f>
        <v>1242.3899999999999</v>
      </c>
      <c r="E45" s="53" t="s">
        <v>119</v>
      </c>
      <c r="F45" s="71">
        <f>SUM(F38,F39,F40)</f>
        <v>1242.39</v>
      </c>
    </row>
  </sheetData>
  <sheetProtection/>
  <mergeCells count="4">
    <mergeCell ref="A2:F2"/>
    <mergeCell ref="A3:B3"/>
    <mergeCell ref="A4:B4"/>
    <mergeCell ref="C4:F4"/>
  </mergeCells>
  <printOptions horizontalCentered="1"/>
  <pageMargins left="0.75" right="0.75" top="0.7895833333333333"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zoomScalePageLayoutView="0" workbookViewId="0" topLeftCell="A1">
      <selection activeCell="A9" sqref="A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12</v>
      </c>
      <c r="B1" s="23"/>
      <c r="C1" s="23"/>
    </row>
    <row r="2" spans="1:16" ht="35.25" customHeight="1">
      <c r="A2" s="139" t="s">
        <v>366</v>
      </c>
      <c r="B2" s="139"/>
      <c r="C2" s="139"/>
      <c r="D2" s="139"/>
      <c r="E2" s="139"/>
      <c r="F2" s="139"/>
      <c r="G2" s="139"/>
      <c r="H2" s="139"/>
      <c r="I2" s="139"/>
      <c r="J2" s="139"/>
      <c r="K2" s="139"/>
      <c r="L2" s="139"/>
      <c r="M2" s="139"/>
      <c r="N2" s="139"/>
      <c r="O2" s="139"/>
      <c r="P2" s="107"/>
    </row>
    <row r="3" ht="21.75" customHeight="1">
      <c r="O3" s="4" t="s">
        <v>45</v>
      </c>
    </row>
    <row r="4" spans="1:15" ht="18" customHeight="1">
      <c r="A4" s="140" t="s">
        <v>120</v>
      </c>
      <c r="B4" s="140" t="s">
        <v>121</v>
      </c>
      <c r="C4" s="140" t="s">
        <v>122</v>
      </c>
      <c r="D4" s="140" t="s">
        <v>123</v>
      </c>
      <c r="E4" s="140"/>
      <c r="F4" s="140"/>
      <c r="G4" s="140"/>
      <c r="H4" s="140"/>
      <c r="I4" s="140"/>
      <c r="J4" s="140"/>
      <c r="K4" s="140"/>
      <c r="L4" s="140"/>
      <c r="M4" s="140"/>
      <c r="N4" s="140"/>
      <c r="O4" s="142" t="s">
        <v>124</v>
      </c>
    </row>
    <row r="5" spans="1:15" ht="22.5" customHeight="1">
      <c r="A5" s="140"/>
      <c r="B5" s="140"/>
      <c r="C5" s="140"/>
      <c r="D5" s="141" t="s">
        <v>125</v>
      </c>
      <c r="E5" s="141" t="s">
        <v>126</v>
      </c>
      <c r="F5" s="141"/>
      <c r="G5" s="141" t="s">
        <v>127</v>
      </c>
      <c r="H5" s="141" t="s">
        <v>128</v>
      </c>
      <c r="I5" s="141" t="s">
        <v>129</v>
      </c>
      <c r="J5" s="141" t="s">
        <v>130</v>
      </c>
      <c r="K5" s="141" t="s">
        <v>131</v>
      </c>
      <c r="L5" s="141" t="s">
        <v>111</v>
      </c>
      <c r="M5" s="141" t="s">
        <v>115</v>
      </c>
      <c r="N5" s="141" t="s">
        <v>132</v>
      </c>
      <c r="O5" s="143"/>
    </row>
    <row r="6" spans="1:15" ht="33.75" customHeight="1">
      <c r="A6" s="140"/>
      <c r="B6" s="140"/>
      <c r="C6" s="140"/>
      <c r="D6" s="141"/>
      <c r="E6" s="25" t="s">
        <v>133</v>
      </c>
      <c r="F6" s="25" t="s">
        <v>134</v>
      </c>
      <c r="G6" s="141"/>
      <c r="H6" s="141"/>
      <c r="I6" s="141"/>
      <c r="J6" s="141"/>
      <c r="K6" s="141"/>
      <c r="L6" s="141"/>
      <c r="M6" s="141"/>
      <c r="N6" s="141"/>
      <c r="O6" s="144"/>
    </row>
    <row r="7" spans="1:15" ht="18" customHeight="1">
      <c r="A7" s="27" t="s">
        <v>135</v>
      </c>
      <c r="B7" s="27" t="s">
        <v>135</v>
      </c>
      <c r="C7" s="27">
        <v>1</v>
      </c>
      <c r="D7" s="27">
        <v>2</v>
      </c>
      <c r="E7" s="27">
        <v>3</v>
      </c>
      <c r="F7" s="27">
        <v>4</v>
      </c>
      <c r="G7" s="27">
        <v>5</v>
      </c>
      <c r="H7" s="27">
        <v>6</v>
      </c>
      <c r="I7" s="27">
        <v>7</v>
      </c>
      <c r="J7" s="27">
        <v>8</v>
      </c>
      <c r="K7" s="27">
        <v>9</v>
      </c>
      <c r="L7" s="27">
        <v>10</v>
      </c>
      <c r="M7" s="27">
        <v>11</v>
      </c>
      <c r="N7" s="27">
        <v>12</v>
      </c>
      <c r="O7" s="27">
        <v>13</v>
      </c>
    </row>
    <row r="8" spans="1:15" ht="18" customHeight="1">
      <c r="A8" s="27"/>
      <c r="B8" s="27" t="s">
        <v>125</v>
      </c>
      <c r="C8" s="27">
        <f>C9+C10</f>
        <v>1242.39</v>
      </c>
      <c r="D8" s="27">
        <f>D9+D10</f>
        <v>1242.39</v>
      </c>
      <c r="E8" s="27">
        <f>E9+E10</f>
        <v>1242.39</v>
      </c>
      <c r="F8" s="27">
        <f>F9+F10</f>
        <v>696.02</v>
      </c>
      <c r="G8" s="27"/>
      <c r="H8" s="27"/>
      <c r="I8" s="27"/>
      <c r="J8" s="27"/>
      <c r="K8" s="27"/>
      <c r="L8" s="27"/>
      <c r="M8" s="27"/>
      <c r="N8" s="27"/>
      <c r="O8" s="27"/>
    </row>
    <row r="9" spans="1:15" s="4" customFormat="1" ht="18" customHeight="1">
      <c r="A9" s="29">
        <v>706001</v>
      </c>
      <c r="B9" s="29" t="s">
        <v>136</v>
      </c>
      <c r="C9" s="63">
        <v>1242.39</v>
      </c>
      <c r="D9" s="63">
        <v>1242.39</v>
      </c>
      <c r="E9" s="63">
        <v>1242.39</v>
      </c>
      <c r="F9" s="29">
        <v>696.02</v>
      </c>
      <c r="G9" s="29"/>
      <c r="H9" s="29"/>
      <c r="I9" s="29"/>
      <c r="J9" s="29"/>
      <c r="K9" s="29"/>
      <c r="L9" s="29"/>
      <c r="M9" s="29"/>
      <c r="N9" s="29"/>
      <c r="O9" s="29"/>
    </row>
    <row r="10" spans="1:15" s="4" customFormat="1" ht="18" customHeight="1">
      <c r="A10" s="29"/>
      <c r="B10" s="29"/>
      <c r="C10" s="106"/>
      <c r="D10" s="106"/>
      <c r="E10" s="29"/>
      <c r="F10" s="29"/>
      <c r="G10" s="29"/>
      <c r="H10" s="29"/>
      <c r="I10" s="29"/>
      <c r="J10" s="29"/>
      <c r="K10" s="29"/>
      <c r="L10" s="29"/>
      <c r="M10" s="29"/>
      <c r="N10" s="29"/>
      <c r="O10" s="29"/>
    </row>
    <row r="11" spans="1:15" s="4" customFormat="1" ht="18" customHeight="1">
      <c r="A11" s="29"/>
      <c r="B11" s="29"/>
      <c r="C11" s="29"/>
      <c r="D11" s="29"/>
      <c r="E11" s="29"/>
      <c r="F11" s="29"/>
      <c r="G11" s="29"/>
      <c r="H11" s="29"/>
      <c r="I11" s="29"/>
      <c r="J11" s="37"/>
      <c r="K11" s="37"/>
      <c r="L11" s="37"/>
      <c r="M11" s="37"/>
      <c r="N11" s="29"/>
      <c r="O11" s="29"/>
    </row>
    <row r="12" spans="1:15" s="4" customFormat="1" ht="18" customHeight="1">
      <c r="A12" s="29"/>
      <c r="B12" s="37"/>
      <c r="C12" s="37"/>
      <c r="D12" s="29"/>
      <c r="E12" s="29"/>
      <c r="F12" s="29"/>
      <c r="G12" s="29"/>
      <c r="H12" s="37"/>
      <c r="I12" s="37"/>
      <c r="J12" s="37"/>
      <c r="K12" s="37"/>
      <c r="L12" s="37"/>
      <c r="M12" s="37"/>
      <c r="N12" s="29"/>
      <c r="O12" s="29"/>
    </row>
    <row r="13" spans="1:15" s="4" customFormat="1" ht="18" customHeight="1">
      <c r="A13" s="29"/>
      <c r="B13" s="29"/>
      <c r="C13" s="29"/>
      <c r="D13" s="29"/>
      <c r="E13" s="29"/>
      <c r="F13" s="29"/>
      <c r="G13" s="29"/>
      <c r="H13" s="37"/>
      <c r="I13" s="37"/>
      <c r="J13" s="37"/>
      <c r="K13" s="37"/>
      <c r="L13" s="37"/>
      <c r="M13" s="37"/>
      <c r="N13" s="29"/>
      <c r="O13" s="29"/>
    </row>
    <row r="14" spans="2:16" ht="12.75" customHeight="1">
      <c r="B14" s="23"/>
      <c r="C14" s="23"/>
      <c r="D14" s="23"/>
      <c r="E14" s="23"/>
      <c r="F14" s="23"/>
      <c r="G14" s="23"/>
      <c r="H14" s="23"/>
      <c r="I14" s="23"/>
      <c r="N14" s="23"/>
      <c r="O14" s="23"/>
      <c r="P14" s="23"/>
    </row>
    <row r="15" spans="2:16" ht="12.75" customHeight="1">
      <c r="B15" s="23"/>
      <c r="C15" s="23"/>
      <c r="D15" s="23"/>
      <c r="E15" s="23"/>
      <c r="F15" s="23"/>
      <c r="G15" s="23"/>
      <c r="H15" s="23"/>
      <c r="N15" s="23"/>
      <c r="O15" s="23"/>
      <c r="P15" s="23"/>
    </row>
    <row r="16" spans="4:16" ht="12.75" customHeight="1">
      <c r="D16" s="23"/>
      <c r="E16" s="23"/>
      <c r="F16" s="23"/>
      <c r="N16" s="23"/>
      <c r="O16" s="23"/>
      <c r="P16" s="23"/>
    </row>
    <row r="17" spans="4:16" ht="12.75" customHeight="1">
      <c r="D17" s="23"/>
      <c r="E17" s="23"/>
      <c r="F17" s="23"/>
      <c r="G17" s="23"/>
      <c r="L17" s="23"/>
      <c r="N17" s="23"/>
      <c r="O17" s="23"/>
      <c r="P17" s="23"/>
    </row>
    <row r="18" spans="7:16" ht="12.75" customHeight="1">
      <c r="G18" s="23"/>
      <c r="M18" s="23"/>
      <c r="N18" s="23"/>
      <c r="O18" s="23"/>
      <c r="P18" s="23"/>
    </row>
    <row r="19" spans="13:16" ht="12.75" customHeight="1">
      <c r="M19" s="23"/>
      <c r="N19" s="23"/>
      <c r="O19" s="23"/>
      <c r="P19" s="23"/>
    </row>
    <row r="20" spans="13:15" ht="12.75" customHeight="1">
      <c r="M20" s="23"/>
      <c r="O20" s="23"/>
    </row>
    <row r="21" spans="13:15" ht="12.75" customHeight="1">
      <c r="M21" s="23"/>
      <c r="N21" s="23"/>
      <c r="O21" s="23"/>
    </row>
    <row r="22" spans="14:15" ht="12.75" customHeight="1">
      <c r="N22" s="23"/>
      <c r="O22" s="23"/>
    </row>
  </sheetData>
  <sheetProtection/>
  <mergeCells count="16">
    <mergeCell ref="J5:J6"/>
    <mergeCell ref="K5:K6"/>
    <mergeCell ref="L5:L6"/>
    <mergeCell ref="M5:M6"/>
    <mergeCell ref="N5:N6"/>
    <mergeCell ref="O4:O6"/>
    <mergeCell ref="A2:O2"/>
    <mergeCell ref="D4:N4"/>
    <mergeCell ref="E5:F5"/>
    <mergeCell ref="A4:A6"/>
    <mergeCell ref="B4:B6"/>
    <mergeCell ref="C4:C6"/>
    <mergeCell ref="D5:D6"/>
    <mergeCell ref="G5:G6"/>
    <mergeCell ref="H5:H6"/>
    <mergeCell ref="I5:I6"/>
  </mergeCells>
  <printOptions horizontalCentered="1"/>
  <pageMargins left="0.5895833333333333" right="0.5895833333333333" top="0.7895833333333333" bottom="0.7895833333333333"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A9" sqref="A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14</v>
      </c>
      <c r="B1" s="23"/>
      <c r="C1" s="23"/>
    </row>
    <row r="2" spans="1:14" ht="35.25" customHeight="1">
      <c r="A2" s="139" t="s">
        <v>367</v>
      </c>
      <c r="B2" s="139"/>
      <c r="C2" s="139"/>
      <c r="D2" s="139"/>
      <c r="E2" s="139"/>
      <c r="F2" s="139"/>
      <c r="G2" s="139"/>
      <c r="H2" s="139"/>
      <c r="I2" s="139"/>
      <c r="J2" s="139"/>
      <c r="K2" s="139"/>
      <c r="L2" s="139"/>
      <c r="M2" s="139"/>
      <c r="N2" s="107"/>
    </row>
    <row r="3" ht="21.75" customHeight="1">
      <c r="M3" s="34" t="s">
        <v>45</v>
      </c>
    </row>
    <row r="4" spans="1:13" ht="15" customHeight="1">
      <c r="A4" s="140" t="s">
        <v>120</v>
      </c>
      <c r="B4" s="140" t="s">
        <v>121</v>
      </c>
      <c r="C4" s="140" t="s">
        <v>122</v>
      </c>
      <c r="D4" s="140" t="s">
        <v>123</v>
      </c>
      <c r="E4" s="140"/>
      <c r="F4" s="140"/>
      <c r="G4" s="140"/>
      <c r="H4" s="140"/>
      <c r="I4" s="140"/>
      <c r="J4" s="140"/>
      <c r="K4" s="140"/>
      <c r="L4" s="140"/>
      <c r="M4" s="140"/>
    </row>
    <row r="5" spans="1:13" ht="30" customHeight="1">
      <c r="A5" s="140"/>
      <c r="B5" s="140"/>
      <c r="C5" s="140"/>
      <c r="D5" s="141" t="s">
        <v>125</v>
      </c>
      <c r="E5" s="141" t="s">
        <v>137</v>
      </c>
      <c r="F5" s="141"/>
      <c r="G5" s="141" t="s">
        <v>127</v>
      </c>
      <c r="H5" s="141" t="s">
        <v>129</v>
      </c>
      <c r="I5" s="141" t="s">
        <v>130</v>
      </c>
      <c r="J5" s="141" t="s">
        <v>131</v>
      </c>
      <c r="K5" s="141" t="s">
        <v>113</v>
      </c>
      <c r="L5" s="141" t="s">
        <v>124</v>
      </c>
      <c r="M5" s="141" t="s">
        <v>115</v>
      </c>
    </row>
    <row r="6" spans="1:13" ht="40.5" customHeight="1">
      <c r="A6" s="140"/>
      <c r="B6" s="140"/>
      <c r="C6" s="140"/>
      <c r="D6" s="141"/>
      <c r="E6" s="25" t="s">
        <v>133</v>
      </c>
      <c r="F6" s="25" t="s">
        <v>138</v>
      </c>
      <c r="G6" s="141"/>
      <c r="H6" s="141"/>
      <c r="I6" s="141"/>
      <c r="J6" s="141"/>
      <c r="K6" s="141"/>
      <c r="L6" s="141"/>
      <c r="M6" s="141"/>
    </row>
    <row r="7" spans="1:13" ht="18" customHeight="1">
      <c r="A7" s="27" t="s">
        <v>135</v>
      </c>
      <c r="B7" s="27" t="s">
        <v>135</v>
      </c>
      <c r="C7" s="27">
        <v>1</v>
      </c>
      <c r="D7" s="27">
        <v>2</v>
      </c>
      <c r="E7" s="27">
        <v>3</v>
      </c>
      <c r="F7" s="27">
        <v>4</v>
      </c>
      <c r="G7" s="27">
        <v>5</v>
      </c>
      <c r="H7" s="27">
        <v>6</v>
      </c>
      <c r="I7" s="27">
        <v>7</v>
      </c>
      <c r="J7" s="27">
        <v>8</v>
      </c>
      <c r="K7" s="27">
        <v>9</v>
      </c>
      <c r="L7" s="27">
        <v>10</v>
      </c>
      <c r="M7" s="27">
        <v>11</v>
      </c>
    </row>
    <row r="8" spans="1:13" ht="18" customHeight="1">
      <c r="A8" s="27"/>
      <c r="B8" s="27" t="s">
        <v>125</v>
      </c>
      <c r="C8" s="27">
        <f>C9+C10</f>
        <v>1242.39</v>
      </c>
      <c r="D8" s="27">
        <f>D9+D10</f>
        <v>1242.39</v>
      </c>
      <c r="E8" s="27">
        <f>E9+E10</f>
        <v>1242.39</v>
      </c>
      <c r="F8" s="27">
        <f>F9+F10</f>
        <v>696.02</v>
      </c>
      <c r="G8" s="32"/>
      <c r="H8" s="32"/>
      <c r="I8" s="32"/>
      <c r="J8" s="32"/>
      <c r="K8" s="32"/>
      <c r="L8" s="32"/>
      <c r="M8" s="32"/>
    </row>
    <row r="9" spans="1:13" ht="18" customHeight="1">
      <c r="A9" s="29">
        <v>706001</v>
      </c>
      <c r="B9" s="29" t="s">
        <v>136</v>
      </c>
      <c r="C9" s="63">
        <v>1242.39</v>
      </c>
      <c r="D9" s="63">
        <v>1242.39</v>
      </c>
      <c r="E9" s="63">
        <v>1242.39</v>
      </c>
      <c r="F9" s="29">
        <v>696.02</v>
      </c>
      <c r="G9" s="32"/>
      <c r="H9" s="32"/>
      <c r="I9" s="32"/>
      <c r="J9" s="32"/>
      <c r="K9" s="32"/>
      <c r="L9" s="32"/>
      <c r="M9" s="32"/>
    </row>
    <row r="10" spans="1:13" ht="18" customHeight="1">
      <c r="A10" s="29"/>
      <c r="B10" s="29"/>
      <c r="C10" s="106"/>
      <c r="D10" s="106"/>
      <c r="E10" s="29"/>
      <c r="F10" s="29"/>
      <c r="G10" s="32"/>
      <c r="H10" s="32"/>
      <c r="I10" s="32"/>
      <c r="J10" s="32"/>
      <c r="K10" s="32"/>
      <c r="L10" s="32"/>
      <c r="M10" s="32"/>
    </row>
    <row r="11" spans="1:13" ht="18" customHeight="1">
      <c r="A11" s="32"/>
      <c r="B11" s="32"/>
      <c r="C11" s="32"/>
      <c r="D11" s="32"/>
      <c r="E11" s="32"/>
      <c r="F11" s="32"/>
      <c r="G11" s="32"/>
      <c r="H11" s="32"/>
      <c r="I11" s="33"/>
      <c r="J11" s="32"/>
      <c r="K11" s="32"/>
      <c r="L11" s="32"/>
      <c r="M11" s="32"/>
    </row>
    <row r="12" spans="1:13" ht="18" customHeight="1">
      <c r="A12" s="32"/>
      <c r="B12" s="32"/>
      <c r="C12" s="32"/>
      <c r="D12" s="32"/>
      <c r="E12" s="32"/>
      <c r="F12" s="32"/>
      <c r="G12" s="32"/>
      <c r="H12" s="33"/>
      <c r="I12" s="33"/>
      <c r="J12" s="32"/>
      <c r="K12" s="32"/>
      <c r="L12" s="32"/>
      <c r="M12" s="32"/>
    </row>
    <row r="13" spans="2:14" ht="18"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H5:H6"/>
    <mergeCell ref="I5:I6"/>
    <mergeCell ref="J5:J6"/>
    <mergeCell ref="K5:K6"/>
    <mergeCell ref="L5:L6"/>
    <mergeCell ref="M5:M6"/>
    <mergeCell ref="A2:M2"/>
    <mergeCell ref="D4:M4"/>
    <mergeCell ref="E5:F5"/>
    <mergeCell ref="A4:A6"/>
    <mergeCell ref="B4:B6"/>
    <mergeCell ref="C4:C6"/>
    <mergeCell ref="D5:D6"/>
    <mergeCell ref="G5:G6"/>
  </mergeCells>
  <printOptions horizontalCentered="1"/>
  <pageMargins left="0.5895833333333333" right="0.5895833333333333" top="0.7895833333333333" bottom="0.7895833333333333"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tabSelected="1" zoomScalePageLayoutView="0" workbookViewId="0" topLeftCell="A1">
      <selection activeCell="B8" sqref="B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48" t="s">
        <v>16</v>
      </c>
      <c r="B1" s="49"/>
      <c r="C1" s="49"/>
      <c r="D1" s="49"/>
      <c r="E1" s="49"/>
      <c r="F1" s="50"/>
    </row>
    <row r="2" spans="1:6" ht="15.75" customHeight="1">
      <c r="A2" s="136" t="s">
        <v>368</v>
      </c>
      <c r="B2" s="145"/>
      <c r="C2" s="145"/>
      <c r="D2" s="145"/>
      <c r="E2" s="145"/>
      <c r="F2" s="145"/>
    </row>
    <row r="3" spans="1:6" ht="15" customHeight="1">
      <c r="A3" s="137"/>
      <c r="B3" s="137"/>
      <c r="C3" s="51"/>
      <c r="D3" s="51"/>
      <c r="E3" s="52"/>
      <c r="F3" s="93" t="s">
        <v>45</v>
      </c>
    </row>
    <row r="4" spans="1:6" ht="17.25" customHeight="1">
      <c r="A4" s="138" t="s">
        <v>46</v>
      </c>
      <c r="B4" s="138"/>
      <c r="C4" s="138" t="s">
        <v>47</v>
      </c>
      <c r="D4" s="138"/>
      <c r="E4" s="138"/>
      <c r="F4" s="138"/>
    </row>
    <row r="5" spans="1:6" ht="17.25" customHeight="1">
      <c r="A5" s="53" t="s">
        <v>48</v>
      </c>
      <c r="B5" s="53" t="s">
        <v>49</v>
      </c>
      <c r="C5" s="53" t="s">
        <v>50</v>
      </c>
      <c r="D5" s="54" t="s">
        <v>49</v>
      </c>
      <c r="E5" s="53" t="s">
        <v>51</v>
      </c>
      <c r="F5" s="53" t="s">
        <v>49</v>
      </c>
    </row>
    <row r="6" spans="1:6" ht="17.25" customHeight="1">
      <c r="A6" s="94" t="s">
        <v>139</v>
      </c>
      <c r="B6" s="95">
        <f>B7+B9+B10</f>
        <v>1242.39</v>
      </c>
      <c r="C6" s="94" t="s">
        <v>139</v>
      </c>
      <c r="D6" s="58">
        <f>SUM(D7:D34)</f>
        <v>1242.3899999999999</v>
      </c>
      <c r="E6" s="62" t="s">
        <v>139</v>
      </c>
      <c r="F6" s="60">
        <f>F7+F12+F23+F24+F25</f>
        <v>1242.39</v>
      </c>
    </row>
    <row r="7" spans="1:6" ht="17.25" customHeight="1">
      <c r="A7" s="55" t="s">
        <v>140</v>
      </c>
      <c r="B7" s="63">
        <v>1242.39</v>
      </c>
      <c r="C7" s="96" t="s">
        <v>54</v>
      </c>
      <c r="D7" s="63">
        <v>1135.16</v>
      </c>
      <c r="E7" s="62" t="s">
        <v>55</v>
      </c>
      <c r="F7" s="60">
        <f>SUM(F8:F11)</f>
        <v>546.3700000000001</v>
      </c>
    </row>
    <row r="8" spans="1:8" ht="17.25" customHeight="1">
      <c r="A8" s="97" t="s">
        <v>141</v>
      </c>
      <c r="B8" s="63">
        <v>696.02</v>
      </c>
      <c r="C8" s="96" t="s">
        <v>57</v>
      </c>
      <c r="D8" s="63"/>
      <c r="E8" s="62" t="s">
        <v>58</v>
      </c>
      <c r="F8" s="63">
        <v>431.85</v>
      </c>
      <c r="H8" s="23"/>
    </row>
    <row r="9" spans="1:6" ht="17.25" customHeight="1">
      <c r="A9" s="55" t="s">
        <v>142</v>
      </c>
      <c r="B9" s="58"/>
      <c r="C9" s="96" t="s">
        <v>60</v>
      </c>
      <c r="D9" s="63"/>
      <c r="E9" s="62" t="s">
        <v>61</v>
      </c>
      <c r="F9" s="63">
        <v>96.58</v>
      </c>
    </row>
    <row r="10" spans="1:6" ht="17.25" customHeight="1">
      <c r="A10" s="55" t="s">
        <v>143</v>
      </c>
      <c r="B10" s="58"/>
      <c r="C10" s="96" t="s">
        <v>63</v>
      </c>
      <c r="D10" s="63"/>
      <c r="E10" s="62" t="s">
        <v>64</v>
      </c>
      <c r="F10" s="63">
        <v>17.94</v>
      </c>
    </row>
    <row r="11" spans="1:6" ht="17.25" customHeight="1">
      <c r="A11" s="55"/>
      <c r="B11" s="58"/>
      <c r="C11" s="96" t="s">
        <v>66</v>
      </c>
      <c r="D11" s="63"/>
      <c r="E11" s="62" t="s">
        <v>67</v>
      </c>
      <c r="F11" s="63"/>
    </row>
    <row r="12" spans="1:6" ht="17.25" customHeight="1">
      <c r="A12" s="55"/>
      <c r="B12" s="58"/>
      <c r="C12" s="96" t="s">
        <v>69</v>
      </c>
      <c r="D12" s="63"/>
      <c r="E12" s="62" t="s">
        <v>70</v>
      </c>
      <c r="F12" s="60">
        <f>SUM(F13:F22)</f>
        <v>696.02</v>
      </c>
    </row>
    <row r="13" spans="1:6" ht="17.25" customHeight="1">
      <c r="A13" s="55"/>
      <c r="B13" s="58"/>
      <c r="C13" s="96" t="s">
        <v>72</v>
      </c>
      <c r="D13" s="63"/>
      <c r="E13" s="43" t="s">
        <v>58</v>
      </c>
      <c r="F13" s="63">
        <v>10</v>
      </c>
    </row>
    <row r="14" spans="1:6" ht="17.25" customHeight="1">
      <c r="A14" s="55"/>
      <c r="B14" s="58"/>
      <c r="C14" s="96" t="s">
        <v>74</v>
      </c>
      <c r="D14" s="98">
        <v>38.78</v>
      </c>
      <c r="E14" s="43" t="s">
        <v>61</v>
      </c>
      <c r="F14" s="63">
        <v>306.64</v>
      </c>
    </row>
    <row r="15" spans="1:6" ht="17.25" customHeight="1">
      <c r="A15" s="42"/>
      <c r="B15" s="58"/>
      <c r="C15" s="96" t="s">
        <v>76</v>
      </c>
      <c r="D15" s="63"/>
      <c r="E15" s="43" t="s">
        <v>77</v>
      </c>
      <c r="F15" s="63">
        <v>233</v>
      </c>
    </row>
    <row r="16" spans="1:6" ht="17.25" customHeight="1">
      <c r="A16" s="42"/>
      <c r="B16" s="58"/>
      <c r="C16" s="96" t="s">
        <v>79</v>
      </c>
      <c r="D16" s="63">
        <v>26.12</v>
      </c>
      <c r="E16" s="43" t="s">
        <v>80</v>
      </c>
      <c r="F16" s="63"/>
    </row>
    <row r="17" spans="1:6" ht="17.25" customHeight="1">
      <c r="A17" s="42"/>
      <c r="B17" s="58"/>
      <c r="C17" s="96" t="s">
        <v>82</v>
      </c>
      <c r="D17" s="63"/>
      <c r="E17" s="43" t="s">
        <v>83</v>
      </c>
      <c r="F17" s="63"/>
    </row>
    <row r="18" spans="1:6" ht="17.25" customHeight="1">
      <c r="A18" s="42"/>
      <c r="B18" s="56"/>
      <c r="C18" s="96" t="s">
        <v>84</v>
      </c>
      <c r="D18" s="63"/>
      <c r="E18" s="43" t="s">
        <v>85</v>
      </c>
      <c r="F18" s="108">
        <v>146.38</v>
      </c>
    </row>
    <row r="19" spans="1:6" ht="17.25" customHeight="1">
      <c r="A19" s="64"/>
      <c r="B19" s="65"/>
      <c r="C19" s="96" t="s">
        <v>86</v>
      </c>
      <c r="D19" s="63">
        <v>11</v>
      </c>
      <c r="E19" s="43" t="s">
        <v>87</v>
      </c>
      <c r="F19" s="58"/>
    </row>
    <row r="20" spans="1:6" ht="17.25" customHeight="1">
      <c r="A20" s="64"/>
      <c r="B20" s="56"/>
      <c r="C20" s="96" t="s">
        <v>88</v>
      </c>
      <c r="D20" s="63"/>
      <c r="E20" s="43" t="s">
        <v>89</v>
      </c>
      <c r="F20" s="58"/>
    </row>
    <row r="21" spans="1:6" ht="17.25" customHeight="1">
      <c r="A21" s="32"/>
      <c r="B21" s="56"/>
      <c r="C21" s="96" t="s">
        <v>90</v>
      </c>
      <c r="D21" s="63"/>
      <c r="E21" s="43" t="s">
        <v>91</v>
      </c>
      <c r="F21" s="58"/>
    </row>
    <row r="22" spans="1:6" ht="17.25" customHeight="1">
      <c r="A22" s="33"/>
      <c r="B22" s="56"/>
      <c r="C22" s="96" t="s">
        <v>92</v>
      </c>
      <c r="D22" s="63"/>
      <c r="E22" s="47" t="s">
        <v>93</v>
      </c>
      <c r="F22" s="58"/>
    </row>
    <row r="23" spans="1:6" ht="17.25" customHeight="1">
      <c r="A23" s="99"/>
      <c r="B23" s="56"/>
      <c r="C23" s="96" t="s">
        <v>94</v>
      </c>
      <c r="D23" s="63"/>
      <c r="E23" s="66" t="s">
        <v>95</v>
      </c>
      <c r="F23" s="58"/>
    </row>
    <row r="24" spans="1:6" ht="17.25" customHeight="1">
      <c r="A24" s="99"/>
      <c r="B24" s="56"/>
      <c r="C24" s="96" t="s">
        <v>96</v>
      </c>
      <c r="D24" s="63"/>
      <c r="E24" s="66" t="s">
        <v>97</v>
      </c>
      <c r="F24" s="58"/>
    </row>
    <row r="25" spans="1:7" ht="17.25" customHeight="1">
      <c r="A25" s="99"/>
      <c r="B25" s="56"/>
      <c r="C25" s="96" t="s">
        <v>98</v>
      </c>
      <c r="D25" s="63"/>
      <c r="E25" s="66" t="s">
        <v>99</v>
      </c>
      <c r="F25" s="58"/>
      <c r="G25" s="23"/>
    </row>
    <row r="26" spans="1:8" ht="17.25" customHeight="1">
      <c r="A26" s="99"/>
      <c r="B26" s="56"/>
      <c r="C26" s="96" t="s">
        <v>100</v>
      </c>
      <c r="D26" s="63">
        <v>31.33</v>
      </c>
      <c r="E26" s="62"/>
      <c r="F26" s="58"/>
      <c r="G26" s="23"/>
      <c r="H26" s="23"/>
    </row>
    <row r="27" spans="1:8" ht="17.25" customHeight="1">
      <c r="A27" s="33"/>
      <c r="B27" s="65"/>
      <c r="C27" s="96" t="s">
        <v>101</v>
      </c>
      <c r="D27" s="58"/>
      <c r="E27" s="62"/>
      <c r="F27" s="58"/>
      <c r="G27" s="23"/>
      <c r="H27" s="23"/>
    </row>
    <row r="28" spans="1:8" ht="17.25" customHeight="1">
      <c r="A28" s="99"/>
      <c r="B28" s="56"/>
      <c r="C28" s="96" t="s">
        <v>102</v>
      </c>
      <c r="D28" s="58"/>
      <c r="E28" s="62"/>
      <c r="F28" s="58"/>
      <c r="G28" s="23"/>
      <c r="H28" s="23"/>
    </row>
    <row r="29" spans="1:8" ht="17.25" customHeight="1">
      <c r="A29" s="33"/>
      <c r="B29" s="65"/>
      <c r="C29" s="96" t="s">
        <v>103</v>
      </c>
      <c r="D29" s="58"/>
      <c r="E29" s="62"/>
      <c r="F29" s="58"/>
      <c r="G29" s="23"/>
      <c r="H29" s="23"/>
    </row>
    <row r="30" spans="1:7" ht="17.25" customHeight="1">
      <c r="A30" s="33"/>
      <c r="B30" s="56"/>
      <c r="C30" s="96" t="s">
        <v>104</v>
      </c>
      <c r="D30" s="58"/>
      <c r="E30" s="62"/>
      <c r="F30" s="58"/>
      <c r="G30" s="23"/>
    </row>
    <row r="31" spans="1:6" ht="17.25" customHeight="1">
      <c r="A31" s="33"/>
      <c r="B31" s="56"/>
      <c r="C31" s="96" t="s">
        <v>105</v>
      </c>
      <c r="D31" s="58"/>
      <c r="E31" s="62"/>
      <c r="F31" s="58"/>
    </row>
    <row r="32" spans="1:6" ht="17.25" customHeight="1">
      <c r="A32" s="33"/>
      <c r="B32" s="56"/>
      <c r="C32" s="96" t="s">
        <v>106</v>
      </c>
      <c r="D32" s="58"/>
      <c r="E32" s="62"/>
      <c r="F32" s="58"/>
    </row>
    <row r="33" spans="1:8" ht="17.25" customHeight="1">
      <c r="A33" s="33"/>
      <c r="B33" s="56"/>
      <c r="C33" s="96" t="s">
        <v>107</v>
      </c>
      <c r="D33" s="58"/>
      <c r="E33" s="62"/>
      <c r="F33" s="58"/>
      <c r="G33" s="23"/>
      <c r="H33" s="23"/>
    </row>
    <row r="34" spans="1:6" ht="17.25" customHeight="1">
      <c r="A34" s="32"/>
      <c r="B34" s="56"/>
      <c r="C34" s="96" t="s">
        <v>108</v>
      </c>
      <c r="D34" s="58"/>
      <c r="E34" s="62"/>
      <c r="F34" s="58"/>
    </row>
    <row r="35" spans="1:6" ht="17.25" customHeight="1">
      <c r="A35" s="33"/>
      <c r="B35" s="56"/>
      <c r="C35" s="57"/>
      <c r="D35" s="67"/>
      <c r="E35" s="55"/>
      <c r="F35" s="100"/>
    </row>
    <row r="36" spans="1:6" ht="17.25" customHeight="1">
      <c r="A36" s="54" t="s">
        <v>109</v>
      </c>
      <c r="B36" s="69">
        <f>B6</f>
        <v>1242.39</v>
      </c>
      <c r="C36" s="54" t="s">
        <v>110</v>
      </c>
      <c r="D36" s="70">
        <f>D6</f>
        <v>1242.3899999999999</v>
      </c>
      <c r="E36" s="54" t="s">
        <v>110</v>
      </c>
      <c r="F36" s="101">
        <f>SUM(F6)</f>
        <v>1242.39</v>
      </c>
    </row>
    <row r="37" spans="1:6" ht="17.25" customHeight="1">
      <c r="A37" s="96" t="s">
        <v>115</v>
      </c>
      <c r="B37" s="102">
        <f>B38+B39</f>
        <v>0</v>
      </c>
      <c r="C37" s="42" t="s">
        <v>112</v>
      </c>
      <c r="D37" s="67">
        <f>SUM(B41)-SUM(D36)</f>
        <v>0</v>
      </c>
      <c r="E37" s="42" t="s">
        <v>112</v>
      </c>
      <c r="F37" s="100">
        <f>D37</f>
        <v>0</v>
      </c>
    </row>
    <row r="38" spans="1:6" ht="17.25" customHeight="1">
      <c r="A38" s="96" t="s">
        <v>116</v>
      </c>
      <c r="B38" s="56"/>
      <c r="C38" s="64"/>
      <c r="D38" s="58"/>
      <c r="E38" s="64"/>
      <c r="F38" s="58"/>
    </row>
    <row r="39" spans="1:6" ht="17.25" customHeight="1">
      <c r="A39" s="96" t="s">
        <v>144</v>
      </c>
      <c r="B39" s="56"/>
      <c r="C39" s="103"/>
      <c r="D39" s="104"/>
      <c r="E39" s="33"/>
      <c r="F39" s="67"/>
    </row>
    <row r="40" spans="1:6" ht="17.25" customHeight="1">
      <c r="A40" s="33"/>
      <c r="B40" s="56"/>
      <c r="C40" s="32"/>
      <c r="D40" s="104"/>
      <c r="E40" s="32"/>
      <c r="F40" s="104"/>
    </row>
    <row r="41" spans="1:6" ht="17.25" customHeight="1">
      <c r="A41" s="53" t="s">
        <v>118</v>
      </c>
      <c r="B41" s="69">
        <f>B36+B37</f>
        <v>1242.39</v>
      </c>
      <c r="C41" s="105" t="s">
        <v>119</v>
      </c>
      <c r="D41" s="70">
        <f>D37+D36</f>
        <v>1242.3899999999999</v>
      </c>
      <c r="E41" s="53" t="s">
        <v>119</v>
      </c>
      <c r="F41" s="60">
        <f>F36+F37</f>
        <v>1242.39</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4">
    <mergeCell ref="A2:F2"/>
    <mergeCell ref="A3:B3"/>
    <mergeCell ref="A4:B4"/>
    <mergeCell ref="C4:F4"/>
  </mergeCells>
  <printOptions horizontalCentered="1"/>
  <pageMargins left="0.75" right="0.75" top="0.7895833333333333" bottom="1" header="0" footer="0"/>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showZeros="0" zoomScalePageLayoutView="0" workbookViewId="0" topLeftCell="A2">
      <selection activeCell="A1" sqref="A1:G25"/>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23" t="s">
        <v>18</v>
      </c>
    </row>
    <row r="2" spans="1:7" ht="28.5" customHeight="1">
      <c r="A2" s="146" t="s">
        <v>389</v>
      </c>
      <c r="B2" s="146"/>
      <c r="C2" s="146"/>
      <c r="D2" s="146"/>
      <c r="E2" s="146"/>
      <c r="F2" s="146"/>
      <c r="G2" s="146"/>
    </row>
    <row r="3" ht="22.5" customHeight="1">
      <c r="G3" s="4" t="s">
        <v>45</v>
      </c>
    </row>
    <row r="4" spans="1:7" ht="23.25" customHeight="1">
      <c r="A4" s="35" t="s">
        <v>145</v>
      </c>
      <c r="B4" s="35" t="s">
        <v>146</v>
      </c>
      <c r="C4" s="35" t="s">
        <v>125</v>
      </c>
      <c r="D4" s="35" t="s">
        <v>147</v>
      </c>
      <c r="E4" s="35" t="s">
        <v>148</v>
      </c>
      <c r="F4" s="35" t="s">
        <v>149</v>
      </c>
      <c r="G4" s="35" t="s">
        <v>150</v>
      </c>
    </row>
    <row r="5" spans="1:7" ht="23.25" customHeight="1">
      <c r="A5" s="35" t="s">
        <v>135</v>
      </c>
      <c r="B5" s="35" t="s">
        <v>135</v>
      </c>
      <c r="C5" s="35">
        <v>1</v>
      </c>
      <c r="D5" s="35">
        <v>2</v>
      </c>
      <c r="E5" s="35">
        <v>3</v>
      </c>
      <c r="F5" s="35">
        <v>4</v>
      </c>
      <c r="G5" s="35" t="s">
        <v>135</v>
      </c>
    </row>
    <row r="6" spans="1:7" ht="23.25" customHeight="1">
      <c r="A6" s="35"/>
      <c r="B6" s="35" t="s">
        <v>125</v>
      </c>
      <c r="C6" s="35">
        <f>C7+C11+C14+C17+C20</f>
        <v>1242.3899999999999</v>
      </c>
      <c r="D6" s="35">
        <f>D7+D14+D20+D11</f>
        <v>449.78999999999996</v>
      </c>
      <c r="E6" s="35">
        <f>E7+E14</f>
        <v>96.58</v>
      </c>
      <c r="F6" s="35">
        <v>696.02</v>
      </c>
      <c r="G6" s="35"/>
    </row>
    <row r="7" spans="1:7" ht="23.25" customHeight="1">
      <c r="A7" s="84">
        <v>201</v>
      </c>
      <c r="B7" s="84" t="s">
        <v>151</v>
      </c>
      <c r="C7" s="35">
        <f>SUM(D7:F7)</f>
        <v>905.16</v>
      </c>
      <c r="D7" s="35">
        <v>353.56</v>
      </c>
      <c r="E7" s="35">
        <v>96.58</v>
      </c>
      <c r="F7" s="88">
        <v>455.02</v>
      </c>
      <c r="G7" s="35"/>
    </row>
    <row r="8" spans="1:8" ht="23.25" customHeight="1">
      <c r="A8" s="84">
        <v>20103</v>
      </c>
      <c r="B8" s="84" t="s">
        <v>152</v>
      </c>
      <c r="C8" s="35">
        <v>905.16</v>
      </c>
      <c r="D8" s="35">
        <v>353.56</v>
      </c>
      <c r="E8" s="35">
        <v>96.58</v>
      </c>
      <c r="F8" s="88">
        <v>455.02</v>
      </c>
      <c r="G8" s="35"/>
      <c r="H8" s="90"/>
    </row>
    <row r="9" spans="1:7" s="90" customFormat="1" ht="23.25" customHeight="1">
      <c r="A9" s="91">
        <v>2010301</v>
      </c>
      <c r="B9" s="91" t="s">
        <v>153</v>
      </c>
      <c r="C9" s="92">
        <f>SUM(D9:F9)</f>
        <v>450.14</v>
      </c>
      <c r="D9" s="92">
        <v>353.56</v>
      </c>
      <c r="E9" s="92">
        <v>96.58</v>
      </c>
      <c r="F9" s="92"/>
      <c r="G9" s="92"/>
    </row>
    <row r="10" spans="1:7" ht="23.25" customHeight="1">
      <c r="A10" s="84">
        <v>2010399</v>
      </c>
      <c r="B10" s="84" t="s">
        <v>154</v>
      </c>
      <c r="C10" s="35">
        <f>SUM(D10:F10)</f>
        <v>455.02</v>
      </c>
      <c r="D10" s="35"/>
      <c r="E10" s="35"/>
      <c r="F10" s="88">
        <v>455.02</v>
      </c>
      <c r="G10" s="35"/>
    </row>
    <row r="11" spans="1:7" ht="23.25" customHeight="1">
      <c r="A11" s="84">
        <v>208</v>
      </c>
      <c r="B11" s="85" t="s">
        <v>158</v>
      </c>
      <c r="C11" s="35">
        <f>SUM(D11:F11)</f>
        <v>38.78</v>
      </c>
      <c r="D11" s="35">
        <v>38.78</v>
      </c>
      <c r="E11" s="35"/>
      <c r="F11" s="35"/>
      <c r="G11" s="35"/>
    </row>
    <row r="12" spans="1:7" ht="23.25" customHeight="1">
      <c r="A12" s="86">
        <v>20805</v>
      </c>
      <c r="B12" s="87" t="s">
        <v>159</v>
      </c>
      <c r="C12" s="35">
        <f>SUM(D12:F12)</f>
        <v>38.78</v>
      </c>
      <c r="D12" s="35">
        <v>38.78</v>
      </c>
      <c r="E12" s="35"/>
      <c r="F12" s="35"/>
      <c r="G12" s="35"/>
    </row>
    <row r="13" spans="1:7" ht="23.25" customHeight="1">
      <c r="A13" s="86">
        <v>2080599</v>
      </c>
      <c r="B13" s="88" t="s">
        <v>160</v>
      </c>
      <c r="C13" s="35">
        <f>SUM(D13:F13)</f>
        <v>38.78</v>
      </c>
      <c r="D13" s="35">
        <v>38.78</v>
      </c>
      <c r="E13" s="35"/>
      <c r="F13" s="35"/>
      <c r="G13" s="35"/>
    </row>
    <row r="14" spans="1:7" ht="23.25" customHeight="1">
      <c r="A14" s="84">
        <v>210</v>
      </c>
      <c r="B14" s="85" t="s">
        <v>369</v>
      </c>
      <c r="C14" s="35">
        <v>26.12</v>
      </c>
      <c r="D14" s="35">
        <v>26.12</v>
      </c>
      <c r="E14" s="35"/>
      <c r="F14" s="35"/>
      <c r="G14" s="35"/>
    </row>
    <row r="15" spans="1:7" ht="23.25" customHeight="1">
      <c r="A15" s="84">
        <v>21012</v>
      </c>
      <c r="B15" s="85" t="s">
        <v>370</v>
      </c>
      <c r="C15" s="35">
        <v>26.12</v>
      </c>
      <c r="D15" s="35">
        <v>26.12</v>
      </c>
      <c r="E15" s="35"/>
      <c r="F15" s="35"/>
      <c r="G15" s="35"/>
    </row>
    <row r="16" spans="1:7" ht="23.25" customHeight="1">
      <c r="A16" s="84">
        <v>2101201</v>
      </c>
      <c r="B16" s="85" t="s">
        <v>371</v>
      </c>
      <c r="C16" s="35">
        <v>26.12</v>
      </c>
      <c r="D16" s="35">
        <v>26.12</v>
      </c>
      <c r="E16" s="35"/>
      <c r="F16" s="35"/>
      <c r="G16" s="35"/>
    </row>
    <row r="17" spans="1:7" ht="23.25" customHeight="1">
      <c r="A17" s="84">
        <v>213</v>
      </c>
      <c r="B17" s="85" t="s">
        <v>372</v>
      </c>
      <c r="C17" s="35">
        <v>241</v>
      </c>
      <c r="D17" s="35"/>
      <c r="E17" s="35"/>
      <c r="F17" s="35">
        <v>241</v>
      </c>
      <c r="G17" s="35"/>
    </row>
    <row r="18" spans="1:7" ht="23.25" customHeight="1">
      <c r="A18" s="84">
        <v>21307</v>
      </c>
      <c r="B18" s="85" t="s">
        <v>373</v>
      </c>
      <c r="C18" s="35">
        <v>241</v>
      </c>
      <c r="D18" s="35"/>
      <c r="E18" s="35"/>
      <c r="F18" s="35">
        <v>241</v>
      </c>
      <c r="G18" s="35"/>
    </row>
    <row r="19" spans="1:7" ht="23.25" customHeight="1">
      <c r="A19" s="84">
        <v>2130705</v>
      </c>
      <c r="B19" s="85" t="s">
        <v>374</v>
      </c>
      <c r="C19" s="35">
        <v>241</v>
      </c>
      <c r="D19" s="35"/>
      <c r="E19" s="35"/>
      <c r="F19" s="35">
        <v>241</v>
      </c>
      <c r="G19" s="35"/>
    </row>
    <row r="20" spans="1:7" ht="23.25" customHeight="1">
      <c r="A20" s="84">
        <v>221</v>
      </c>
      <c r="B20" s="85" t="s">
        <v>155</v>
      </c>
      <c r="C20" s="35">
        <v>31.33</v>
      </c>
      <c r="D20" s="35">
        <v>31.33</v>
      </c>
      <c r="E20" s="35"/>
      <c r="F20" s="35"/>
      <c r="G20" s="35"/>
    </row>
    <row r="21" spans="1:7" ht="23.25" customHeight="1">
      <c r="A21" s="84">
        <v>22102</v>
      </c>
      <c r="B21" s="85" t="s">
        <v>156</v>
      </c>
      <c r="C21" s="35">
        <f>SUM(D21:F21)</f>
        <v>31.33</v>
      </c>
      <c r="D21" s="35">
        <v>31.33</v>
      </c>
      <c r="E21" s="35"/>
      <c r="F21" s="35"/>
      <c r="G21" s="35"/>
    </row>
    <row r="22" spans="1:7" ht="23.25" customHeight="1">
      <c r="A22" s="84">
        <v>2210201</v>
      </c>
      <c r="B22" s="85" t="s">
        <v>157</v>
      </c>
      <c r="C22" s="35">
        <f>SUM(D22:F22)</f>
        <v>31.33</v>
      </c>
      <c r="D22" s="35">
        <v>31.33</v>
      </c>
      <c r="E22" s="35"/>
      <c r="F22" s="35"/>
      <c r="G22" s="35"/>
    </row>
    <row r="23" spans="1:7" ht="18.75" customHeight="1">
      <c r="A23" s="33"/>
      <c r="B23" s="32"/>
      <c r="C23" s="33"/>
      <c r="D23" s="33"/>
      <c r="E23" s="33"/>
      <c r="F23" s="33"/>
      <c r="G23" s="33"/>
    </row>
    <row r="24" ht="12.75" customHeight="1">
      <c r="B24" s="23"/>
    </row>
    <row r="25" ht="12.75" customHeight="1">
      <c r="B25" s="23"/>
    </row>
    <row r="26" ht="12.75" customHeight="1">
      <c r="B26" s="23"/>
    </row>
  </sheetData>
  <sheetProtection/>
  <mergeCells count="1">
    <mergeCell ref="A2:G2"/>
  </mergeCells>
  <printOptions horizontalCentered="1"/>
  <pageMargins left="0.5895833333333333" right="0.5895833333333333" top="0.7895833333333333" bottom="0.7895833333333333"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55"/>
  <sheetViews>
    <sheetView showGridLines="0" showZeros="0" zoomScalePageLayoutView="0" workbookViewId="0" topLeftCell="A14">
      <selection activeCell="A1" sqref="A1:F40"/>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23" t="s">
        <v>20</v>
      </c>
    </row>
    <row r="2" spans="1:6" ht="28.5" customHeight="1">
      <c r="A2" s="38" t="s">
        <v>387</v>
      </c>
      <c r="B2" s="38"/>
      <c r="C2" s="38"/>
      <c r="D2" s="38"/>
      <c r="E2" s="38"/>
      <c r="F2" s="38"/>
    </row>
    <row r="3" ht="22.5" customHeight="1">
      <c r="F3" s="4" t="s">
        <v>45</v>
      </c>
    </row>
    <row r="4" spans="1:6" ht="22.5" customHeight="1">
      <c r="A4" s="35" t="s">
        <v>161</v>
      </c>
      <c r="B4" s="35" t="s">
        <v>162</v>
      </c>
      <c r="C4" s="35" t="s">
        <v>125</v>
      </c>
      <c r="D4" s="35" t="s">
        <v>147</v>
      </c>
      <c r="E4" s="35" t="s">
        <v>148</v>
      </c>
      <c r="F4" s="35" t="s">
        <v>149</v>
      </c>
    </row>
    <row r="5" spans="1:6" ht="15" customHeight="1">
      <c r="A5" s="27" t="s">
        <v>135</v>
      </c>
      <c r="B5" s="27" t="s">
        <v>135</v>
      </c>
      <c r="C5" s="27">
        <v>1</v>
      </c>
      <c r="D5" s="27">
        <v>2</v>
      </c>
      <c r="E5" s="27">
        <v>3</v>
      </c>
      <c r="F5" s="27">
        <v>4</v>
      </c>
    </row>
    <row r="6" spans="1:6" ht="15" customHeight="1">
      <c r="A6" s="73"/>
      <c r="B6" s="39" t="s">
        <v>125</v>
      </c>
      <c r="C6" s="63">
        <f>SUM(D6:F6)</f>
        <v>1242.3899999999999</v>
      </c>
      <c r="D6" s="89">
        <f>D7+D16+D32+D37</f>
        <v>449.79</v>
      </c>
      <c r="E6" s="89">
        <f>E16</f>
        <v>96.58</v>
      </c>
      <c r="F6" s="63">
        <f>F7+F16+F32+F37</f>
        <v>696.02</v>
      </c>
    </row>
    <row r="7" spans="1:6" ht="15" customHeight="1">
      <c r="A7" s="73" t="s">
        <v>163</v>
      </c>
      <c r="B7" s="73" t="s">
        <v>164</v>
      </c>
      <c r="C7" s="63">
        <f aca="true" t="shared" si="0" ref="C7:C25">SUM(D7:F7)</f>
        <v>430.69</v>
      </c>
      <c r="D7" s="63">
        <v>420.69</v>
      </c>
      <c r="E7" s="63"/>
      <c r="F7" s="63">
        <v>10</v>
      </c>
    </row>
    <row r="8" spans="1:6" ht="15" customHeight="1">
      <c r="A8" s="73" t="s">
        <v>165</v>
      </c>
      <c r="B8" s="73" t="s">
        <v>166</v>
      </c>
      <c r="C8" s="63">
        <f t="shared" si="0"/>
        <v>122.67</v>
      </c>
      <c r="D8" s="63">
        <v>122.67</v>
      </c>
      <c r="E8" s="63"/>
      <c r="F8" s="63"/>
    </row>
    <row r="9" spans="1:6" ht="15" customHeight="1">
      <c r="A9" s="79" t="s">
        <v>167</v>
      </c>
      <c r="B9" s="80" t="s">
        <v>168</v>
      </c>
      <c r="C9" s="63">
        <f>SUM(D9:F9)</f>
        <v>163.48</v>
      </c>
      <c r="D9" s="63">
        <v>163.48</v>
      </c>
      <c r="E9" s="63"/>
      <c r="F9" s="63"/>
    </row>
    <row r="10" spans="1:6" ht="15" customHeight="1">
      <c r="A10" s="81" t="s">
        <v>169</v>
      </c>
      <c r="B10" s="73" t="s">
        <v>170</v>
      </c>
      <c r="C10" s="82">
        <f t="shared" si="0"/>
        <v>10.22</v>
      </c>
      <c r="D10" s="63">
        <v>10.22</v>
      </c>
      <c r="E10" s="63"/>
      <c r="F10" s="63"/>
    </row>
    <row r="11" spans="1:6" ht="15" customHeight="1">
      <c r="A11" s="73" t="s">
        <v>171</v>
      </c>
      <c r="B11" s="73" t="s">
        <v>172</v>
      </c>
      <c r="C11" s="63">
        <f t="shared" si="0"/>
        <v>38.78</v>
      </c>
      <c r="D11" s="63">
        <v>38.78</v>
      </c>
      <c r="E11" s="63"/>
      <c r="F11" s="63"/>
    </row>
    <row r="12" spans="1:6" ht="15" customHeight="1">
      <c r="A12" s="73" t="s">
        <v>379</v>
      </c>
      <c r="B12" s="73" t="s">
        <v>380</v>
      </c>
      <c r="C12" s="63">
        <f t="shared" si="0"/>
        <v>26.12</v>
      </c>
      <c r="D12" s="63">
        <v>26.12</v>
      </c>
      <c r="E12" s="63"/>
      <c r="F12" s="63"/>
    </row>
    <row r="13" spans="1:6" ht="15" customHeight="1">
      <c r="A13" s="73" t="s">
        <v>173</v>
      </c>
      <c r="B13" s="73" t="s">
        <v>174</v>
      </c>
      <c r="C13" s="63">
        <f t="shared" si="0"/>
        <v>3.34</v>
      </c>
      <c r="D13" s="63">
        <v>3.34</v>
      </c>
      <c r="E13" s="63"/>
      <c r="F13" s="63"/>
    </row>
    <row r="14" spans="1:6" ht="15" customHeight="1">
      <c r="A14" s="73" t="s">
        <v>175</v>
      </c>
      <c r="B14" s="73" t="s">
        <v>176</v>
      </c>
      <c r="C14" s="63">
        <f t="shared" si="0"/>
        <v>31.33</v>
      </c>
      <c r="D14" s="63">
        <v>31.33</v>
      </c>
      <c r="E14" s="63"/>
      <c r="F14" s="63"/>
    </row>
    <row r="15" spans="1:6" ht="15" customHeight="1">
      <c r="A15" s="73" t="s">
        <v>177</v>
      </c>
      <c r="B15" s="73" t="s">
        <v>178</v>
      </c>
      <c r="C15" s="63">
        <f t="shared" si="0"/>
        <v>34.75</v>
      </c>
      <c r="D15" s="63">
        <v>24.75</v>
      </c>
      <c r="E15" s="63"/>
      <c r="F15" s="63">
        <v>10</v>
      </c>
    </row>
    <row r="16" spans="1:6" ht="15" customHeight="1">
      <c r="A16" s="73" t="s">
        <v>179</v>
      </c>
      <c r="B16" s="73" t="s">
        <v>180</v>
      </c>
      <c r="C16" s="63">
        <f t="shared" si="0"/>
        <v>414.38</v>
      </c>
      <c r="D16" s="63">
        <v>11.16</v>
      </c>
      <c r="E16" s="63">
        <v>96.58</v>
      </c>
      <c r="F16" s="63">
        <f>SUM(F17:F31)</f>
        <v>306.64</v>
      </c>
    </row>
    <row r="17" spans="1:6" ht="15" customHeight="1">
      <c r="A17" s="73" t="s">
        <v>181</v>
      </c>
      <c r="B17" s="73" t="s">
        <v>182</v>
      </c>
      <c r="C17" s="63">
        <f t="shared" si="0"/>
        <v>72.2</v>
      </c>
      <c r="D17" s="63"/>
      <c r="E17" s="63">
        <v>29</v>
      </c>
      <c r="F17" s="63">
        <v>43.2</v>
      </c>
    </row>
    <row r="18" spans="1:6" ht="15" customHeight="1">
      <c r="A18" s="73" t="s">
        <v>183</v>
      </c>
      <c r="B18" s="73" t="s">
        <v>184</v>
      </c>
      <c r="C18" s="63">
        <f t="shared" si="0"/>
        <v>1.6</v>
      </c>
      <c r="D18" s="63"/>
      <c r="E18" s="63">
        <v>1.6</v>
      </c>
      <c r="F18" s="63"/>
    </row>
    <row r="19" spans="1:6" ht="15" customHeight="1">
      <c r="A19" s="73" t="s">
        <v>185</v>
      </c>
      <c r="B19" s="73" t="s">
        <v>186</v>
      </c>
      <c r="C19" s="63">
        <f t="shared" si="0"/>
        <v>12</v>
      </c>
      <c r="D19" s="63"/>
      <c r="E19" s="63">
        <v>12</v>
      </c>
      <c r="F19" s="63"/>
    </row>
    <row r="20" spans="1:6" ht="15" customHeight="1">
      <c r="A20" s="73" t="s">
        <v>187</v>
      </c>
      <c r="B20" s="73" t="s">
        <v>188</v>
      </c>
      <c r="C20" s="63">
        <f t="shared" si="0"/>
        <v>10</v>
      </c>
      <c r="D20" s="63"/>
      <c r="E20" s="63">
        <v>10</v>
      </c>
      <c r="F20" s="63"/>
    </row>
    <row r="21" spans="1:6" ht="15" customHeight="1">
      <c r="A21" s="73" t="s">
        <v>189</v>
      </c>
      <c r="B21" s="73" t="s">
        <v>190</v>
      </c>
      <c r="C21" s="63">
        <f t="shared" si="0"/>
        <v>5</v>
      </c>
      <c r="D21" s="63"/>
      <c r="E21" s="63">
        <v>5</v>
      </c>
      <c r="F21" s="63"/>
    </row>
    <row r="22" spans="1:6" ht="15" customHeight="1">
      <c r="A22" s="73" t="s">
        <v>191</v>
      </c>
      <c r="B22" s="73" t="s">
        <v>192</v>
      </c>
      <c r="C22" s="63">
        <f t="shared" si="0"/>
        <v>102.24</v>
      </c>
      <c r="D22" s="63"/>
      <c r="E22" s="63">
        <v>6</v>
      </c>
      <c r="F22" s="63">
        <v>96.24</v>
      </c>
    </row>
    <row r="23" spans="1:6" ht="15" customHeight="1">
      <c r="A23" s="73" t="s">
        <v>193</v>
      </c>
      <c r="B23" s="73" t="s">
        <v>194</v>
      </c>
      <c r="C23" s="63">
        <f t="shared" si="0"/>
        <v>9.8</v>
      </c>
      <c r="D23" s="63"/>
      <c r="E23" s="63"/>
      <c r="F23" s="63">
        <v>9.8</v>
      </c>
    </row>
    <row r="24" spans="1:6" ht="15" customHeight="1">
      <c r="A24" s="73" t="s">
        <v>195</v>
      </c>
      <c r="B24" s="73" t="s">
        <v>196</v>
      </c>
      <c r="C24" s="63">
        <f t="shared" si="0"/>
        <v>4</v>
      </c>
      <c r="D24" s="63"/>
      <c r="E24" s="63">
        <v>4</v>
      </c>
      <c r="F24" s="63"/>
    </row>
    <row r="25" spans="1:6" ht="15" customHeight="1">
      <c r="A25" s="73" t="s">
        <v>197</v>
      </c>
      <c r="B25" s="73" t="s">
        <v>198</v>
      </c>
      <c r="C25" s="63">
        <f t="shared" si="0"/>
        <v>119</v>
      </c>
      <c r="D25" s="63"/>
      <c r="E25" s="63">
        <v>5</v>
      </c>
      <c r="F25" s="63">
        <v>114</v>
      </c>
    </row>
    <row r="26" spans="1:6" ht="15" customHeight="1">
      <c r="A26" s="73" t="s">
        <v>199</v>
      </c>
      <c r="B26" s="79" t="s">
        <v>200</v>
      </c>
      <c r="C26" s="63"/>
      <c r="D26" s="63"/>
      <c r="E26" s="63"/>
      <c r="F26" s="63">
        <v>14</v>
      </c>
    </row>
    <row r="27" spans="1:6" ht="15" customHeight="1">
      <c r="A27" s="73" t="s">
        <v>201</v>
      </c>
      <c r="B27" s="73" t="s">
        <v>202</v>
      </c>
      <c r="C27" s="63">
        <f>SUM(D27:F27)</f>
        <v>4.38</v>
      </c>
      <c r="D27" s="63"/>
      <c r="E27" s="63">
        <v>4.38</v>
      </c>
      <c r="F27" s="63"/>
    </row>
    <row r="28" spans="1:6" ht="15" customHeight="1">
      <c r="A28" s="73" t="s">
        <v>381</v>
      </c>
      <c r="B28" s="73" t="s">
        <v>382</v>
      </c>
      <c r="C28" s="63">
        <f>SUM(D28:F28)</f>
        <v>0.89</v>
      </c>
      <c r="D28" s="63"/>
      <c r="E28" s="63">
        <v>0.89</v>
      </c>
      <c r="F28" s="63"/>
    </row>
    <row r="29" spans="1:6" ht="15" customHeight="1">
      <c r="A29" s="79" t="s">
        <v>203</v>
      </c>
      <c r="B29" s="79" t="s">
        <v>204</v>
      </c>
      <c r="C29" s="63">
        <f>SUM(D29:F29)</f>
        <v>8</v>
      </c>
      <c r="D29" s="63"/>
      <c r="E29" s="63">
        <v>8</v>
      </c>
      <c r="F29" s="63"/>
    </row>
    <row r="30" spans="1:6" ht="15" customHeight="1">
      <c r="A30" s="79" t="s">
        <v>205</v>
      </c>
      <c r="B30" s="79" t="s">
        <v>206</v>
      </c>
      <c r="C30" s="63">
        <f>D30+E30+F30</f>
        <v>18.21</v>
      </c>
      <c r="D30" s="63">
        <v>11.16</v>
      </c>
      <c r="E30" s="63">
        <v>2.05</v>
      </c>
      <c r="F30" s="63">
        <v>5</v>
      </c>
    </row>
    <row r="31" spans="1:6" ht="15" customHeight="1">
      <c r="A31" s="79" t="s">
        <v>207</v>
      </c>
      <c r="B31" s="79" t="s">
        <v>208</v>
      </c>
      <c r="C31" s="63">
        <f>D31+E31+F31</f>
        <v>33.06</v>
      </c>
      <c r="D31" s="63"/>
      <c r="E31" s="63">
        <v>8.66</v>
      </c>
      <c r="F31" s="63">
        <v>24.4</v>
      </c>
    </row>
    <row r="32" spans="1:6" ht="15" customHeight="1">
      <c r="A32" s="79" t="s">
        <v>209</v>
      </c>
      <c r="B32" s="79" t="s">
        <v>210</v>
      </c>
      <c r="C32" s="63">
        <f>D32+E32+F32</f>
        <v>250.94</v>
      </c>
      <c r="D32" s="63">
        <f>SUM(D33:D35)</f>
        <v>17.94</v>
      </c>
      <c r="E32" s="63"/>
      <c r="F32" s="63">
        <f>SUM(F33:F36)</f>
        <v>233</v>
      </c>
    </row>
    <row r="33" spans="1:6" ht="15" customHeight="1">
      <c r="A33" s="79" t="s">
        <v>211</v>
      </c>
      <c r="B33" s="79" t="s">
        <v>212</v>
      </c>
      <c r="C33" s="63">
        <f>D33+E33+F33</f>
        <v>17.12</v>
      </c>
      <c r="D33" s="63">
        <v>17.12</v>
      </c>
      <c r="E33" s="63"/>
      <c r="F33" s="63"/>
    </row>
    <row r="34" spans="1:6" ht="15" customHeight="1">
      <c r="A34" s="79" t="s">
        <v>213</v>
      </c>
      <c r="B34" s="79" t="s">
        <v>214</v>
      </c>
      <c r="C34" s="63">
        <f>D34+E34+F34</f>
        <v>230.72</v>
      </c>
      <c r="D34" s="63">
        <v>0.72</v>
      </c>
      <c r="E34" s="63"/>
      <c r="F34" s="63">
        <v>230</v>
      </c>
    </row>
    <row r="35" spans="1:6" ht="15" customHeight="1">
      <c r="A35" s="79" t="s">
        <v>215</v>
      </c>
      <c r="B35" s="79" t="s">
        <v>216</v>
      </c>
      <c r="C35" s="63">
        <v>0.1</v>
      </c>
      <c r="D35" s="63">
        <v>0.1</v>
      </c>
      <c r="E35" s="63"/>
      <c r="F35" s="63"/>
    </row>
    <row r="36" spans="1:6" ht="15" customHeight="1">
      <c r="A36" s="79" t="s">
        <v>383</v>
      </c>
      <c r="B36" s="79" t="s">
        <v>384</v>
      </c>
      <c r="C36" s="63"/>
      <c r="D36" s="63"/>
      <c r="E36" s="63"/>
      <c r="F36" s="63">
        <v>3</v>
      </c>
    </row>
    <row r="37" spans="1:6" ht="15" customHeight="1">
      <c r="A37" s="79" t="s">
        <v>217</v>
      </c>
      <c r="B37" s="79" t="s">
        <v>218</v>
      </c>
      <c r="C37" s="63">
        <f>F37</f>
        <v>146.38</v>
      </c>
      <c r="D37" s="63"/>
      <c r="E37" s="63"/>
      <c r="F37" s="63">
        <f>SUM(F38:F39)</f>
        <v>146.38</v>
      </c>
    </row>
    <row r="38" spans="1:6" ht="15" customHeight="1">
      <c r="A38" s="79" t="s">
        <v>219</v>
      </c>
      <c r="B38" s="79" t="s">
        <v>220</v>
      </c>
      <c r="C38" s="63">
        <f>F38</f>
        <v>125</v>
      </c>
      <c r="D38" s="63"/>
      <c r="E38" s="63"/>
      <c r="F38" s="63">
        <v>125</v>
      </c>
    </row>
    <row r="39" spans="1:6" ht="15" customHeight="1">
      <c r="A39" s="79" t="s">
        <v>385</v>
      </c>
      <c r="B39" s="79" t="s">
        <v>386</v>
      </c>
      <c r="C39" s="58"/>
      <c r="D39" s="58"/>
      <c r="E39" s="58"/>
      <c r="F39" s="63">
        <v>21.38</v>
      </c>
    </row>
    <row r="40" spans="1:6" ht="12.75" customHeight="1">
      <c r="A40" s="79"/>
      <c r="B40" s="79"/>
      <c r="C40" s="58"/>
      <c r="D40" s="58"/>
      <c r="E40" s="58"/>
      <c r="F40" s="58"/>
    </row>
    <row r="41" spans="1:6" ht="12.75" customHeight="1">
      <c r="A41" s="79"/>
      <c r="B41" s="79"/>
      <c r="C41" s="58"/>
      <c r="D41" s="58"/>
      <c r="E41" s="58"/>
      <c r="F41" s="58"/>
    </row>
    <row r="42" spans="1:6" ht="12.75" customHeight="1">
      <c r="A42" s="79"/>
      <c r="B42" s="79"/>
      <c r="C42" s="58"/>
      <c r="D42" s="58"/>
      <c r="E42" s="58"/>
      <c r="F42" s="58"/>
    </row>
    <row r="43" spans="1:6" ht="12.75" customHeight="1">
      <c r="A43" s="79"/>
      <c r="B43" s="79"/>
      <c r="C43" s="58"/>
      <c r="D43" s="58"/>
      <c r="E43" s="58"/>
      <c r="F43" s="58"/>
    </row>
    <row r="44" spans="1:6" ht="12.75" customHeight="1">
      <c r="A44" s="79"/>
      <c r="B44" s="79"/>
      <c r="C44" s="58"/>
      <c r="D44" s="58"/>
      <c r="E44" s="58"/>
      <c r="F44" s="58"/>
    </row>
    <row r="45" spans="1:6" ht="12.75" customHeight="1">
      <c r="A45" s="79"/>
      <c r="B45" s="79"/>
      <c r="C45" s="58"/>
      <c r="D45" s="58"/>
      <c r="E45" s="58"/>
      <c r="F45" s="58"/>
    </row>
    <row r="46" spans="1:6" ht="12.75" customHeight="1">
      <c r="A46" s="79"/>
      <c r="B46" s="79"/>
      <c r="C46" s="58"/>
      <c r="D46" s="58"/>
      <c r="E46" s="58"/>
      <c r="F46" s="58"/>
    </row>
    <row r="47" spans="1:6" ht="12.75" customHeight="1">
      <c r="A47" s="79"/>
      <c r="B47" s="79"/>
      <c r="C47" s="58"/>
      <c r="D47" s="58"/>
      <c r="E47" s="58"/>
      <c r="F47" s="58"/>
    </row>
    <row r="48" spans="1:6" ht="12.75" customHeight="1">
      <c r="A48" s="79"/>
      <c r="B48" s="79"/>
      <c r="C48" s="58"/>
      <c r="D48" s="58"/>
      <c r="E48" s="58"/>
      <c r="F48" s="58"/>
    </row>
    <row r="49" spans="1:6" ht="12.75" customHeight="1">
      <c r="A49" s="79"/>
      <c r="B49" s="79"/>
      <c r="C49" s="58"/>
      <c r="D49" s="58"/>
      <c r="E49" s="58"/>
      <c r="F49" s="58"/>
    </row>
    <row r="50" spans="1:6" ht="12.75" customHeight="1">
      <c r="A50" s="79"/>
      <c r="B50" s="79"/>
      <c r="C50" s="58"/>
      <c r="D50" s="58"/>
      <c r="E50" s="58"/>
      <c r="F50" s="58"/>
    </row>
    <row r="51" spans="1:6" ht="12.75" customHeight="1">
      <c r="A51" s="79"/>
      <c r="B51" s="79"/>
      <c r="C51" s="58"/>
      <c r="D51" s="58"/>
      <c r="E51" s="58"/>
      <c r="F51" s="58"/>
    </row>
    <row r="52" spans="1:6" ht="12.75" customHeight="1">
      <c r="A52" s="79"/>
      <c r="B52" s="79"/>
      <c r="C52" s="58"/>
      <c r="D52" s="58"/>
      <c r="E52" s="58"/>
      <c r="F52" s="58"/>
    </row>
    <row r="53" spans="1:6" ht="12.75" customHeight="1">
      <c r="A53" s="79"/>
      <c r="B53" s="79"/>
      <c r="C53" s="58"/>
      <c r="D53" s="58"/>
      <c r="E53" s="58"/>
      <c r="F53" s="58"/>
    </row>
    <row r="54" spans="1:6" ht="12.75" customHeight="1">
      <c r="A54" s="79"/>
      <c r="B54" s="79"/>
      <c r="C54" s="58"/>
      <c r="D54" s="58"/>
      <c r="E54" s="58"/>
      <c r="F54" s="58"/>
    </row>
    <row r="55" spans="1:6" ht="12.75" customHeight="1">
      <c r="A55" s="79"/>
      <c r="B55" s="79"/>
      <c r="C55" s="58"/>
      <c r="D55" s="58"/>
      <c r="E55" s="58"/>
      <c r="F55" s="58"/>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D6" sqref="D6"/>
    </sheetView>
  </sheetViews>
  <sheetFormatPr defaultColWidth="9.16015625" defaultRowHeight="12.75" customHeight="1"/>
  <cols>
    <col min="1" max="1" width="21.33203125" style="0" customWidth="1"/>
    <col min="2" max="2" width="36.33203125" style="0" customWidth="1"/>
    <col min="3" max="6" width="21.33203125" style="0" customWidth="1"/>
  </cols>
  <sheetData>
    <row r="1" ht="30" customHeight="1">
      <c r="A1" s="23" t="s">
        <v>22</v>
      </c>
    </row>
    <row r="2" spans="1:6" ht="28.5" customHeight="1">
      <c r="A2" s="38" t="s">
        <v>388</v>
      </c>
      <c r="B2" s="38"/>
      <c r="C2" s="38"/>
      <c r="D2" s="38"/>
      <c r="E2" s="38"/>
      <c r="F2" s="38"/>
    </row>
    <row r="3" ht="22.5" customHeight="1">
      <c r="F3" s="4" t="s">
        <v>45</v>
      </c>
    </row>
    <row r="4" spans="1:6" ht="22.5" customHeight="1">
      <c r="A4" s="35" t="s">
        <v>145</v>
      </c>
      <c r="B4" s="35" t="s">
        <v>146</v>
      </c>
      <c r="C4" s="35" t="s">
        <v>125</v>
      </c>
      <c r="D4" s="35" t="s">
        <v>147</v>
      </c>
      <c r="E4" s="35" t="s">
        <v>148</v>
      </c>
      <c r="F4" s="35" t="s">
        <v>150</v>
      </c>
    </row>
    <row r="5" spans="1:6" ht="15.75" customHeight="1">
      <c r="A5" s="27" t="s">
        <v>135</v>
      </c>
      <c r="B5" s="27" t="s">
        <v>135</v>
      </c>
      <c r="C5" s="27">
        <v>1</v>
      </c>
      <c r="D5" s="27">
        <v>2</v>
      </c>
      <c r="E5" s="27">
        <v>3</v>
      </c>
      <c r="F5" s="27" t="s">
        <v>135</v>
      </c>
    </row>
    <row r="6" spans="1:6" ht="19.5" customHeight="1">
      <c r="A6" s="35"/>
      <c r="B6" s="35" t="s">
        <v>125</v>
      </c>
      <c r="C6" s="35">
        <f>C7+C10+C13++C16</f>
        <v>546.37</v>
      </c>
      <c r="D6" s="35">
        <f>D7+D13+D16+D10</f>
        <v>449.78999999999996</v>
      </c>
      <c r="E6" s="35">
        <f>E7+E13</f>
        <v>96.58</v>
      </c>
      <c r="F6" s="35"/>
    </row>
    <row r="7" spans="1:6" ht="19.5" customHeight="1">
      <c r="A7" s="84">
        <v>201</v>
      </c>
      <c r="B7" s="84" t="s">
        <v>151</v>
      </c>
      <c r="C7" s="35">
        <f aca="true" t="shared" si="0" ref="C7:C12">SUM(D7:F7)</f>
        <v>450.14</v>
      </c>
      <c r="D7" s="35">
        <v>353.56</v>
      </c>
      <c r="E7" s="35">
        <v>96.58</v>
      </c>
      <c r="F7" s="88"/>
    </row>
    <row r="8" spans="1:6" ht="19.5" customHeight="1">
      <c r="A8" s="84">
        <v>20103</v>
      </c>
      <c r="B8" s="84" t="s">
        <v>152</v>
      </c>
      <c r="C8" s="92">
        <f t="shared" si="0"/>
        <v>450.14</v>
      </c>
      <c r="D8" s="35">
        <v>353.56</v>
      </c>
      <c r="E8" s="35">
        <v>96.58</v>
      </c>
      <c r="F8" s="88"/>
    </row>
    <row r="9" spans="1:6" ht="19.5" customHeight="1">
      <c r="A9" s="91">
        <v>2010301</v>
      </c>
      <c r="B9" s="91" t="s">
        <v>153</v>
      </c>
      <c r="C9" s="92">
        <f t="shared" si="0"/>
        <v>450.14</v>
      </c>
      <c r="D9" s="92">
        <v>353.56</v>
      </c>
      <c r="E9" s="92">
        <v>96.58</v>
      </c>
      <c r="F9" s="92"/>
    </row>
    <row r="10" spans="1:6" ht="19.5" customHeight="1">
      <c r="A10" s="84">
        <v>208</v>
      </c>
      <c r="B10" s="85" t="s">
        <v>158</v>
      </c>
      <c r="C10" s="35">
        <f t="shared" si="0"/>
        <v>38.78</v>
      </c>
      <c r="D10" s="35">
        <v>38.78</v>
      </c>
      <c r="E10" s="35"/>
      <c r="F10" s="35"/>
    </row>
    <row r="11" spans="1:6" ht="19.5" customHeight="1">
      <c r="A11" s="86">
        <v>20805</v>
      </c>
      <c r="B11" s="87" t="s">
        <v>159</v>
      </c>
      <c r="C11" s="35">
        <f t="shared" si="0"/>
        <v>38.78</v>
      </c>
      <c r="D11" s="35">
        <v>38.78</v>
      </c>
      <c r="E11" s="35"/>
      <c r="F11" s="35"/>
    </row>
    <row r="12" spans="1:6" ht="19.5" customHeight="1">
      <c r="A12" s="86">
        <v>2080599</v>
      </c>
      <c r="B12" s="88" t="s">
        <v>160</v>
      </c>
      <c r="C12" s="35">
        <f t="shared" si="0"/>
        <v>38.78</v>
      </c>
      <c r="D12" s="35">
        <v>38.78</v>
      </c>
      <c r="E12" s="35"/>
      <c r="F12" s="35"/>
    </row>
    <row r="13" spans="1:6" ht="19.5" customHeight="1">
      <c r="A13" s="84">
        <v>210</v>
      </c>
      <c r="B13" s="85" t="s">
        <v>369</v>
      </c>
      <c r="C13" s="35">
        <v>26.12</v>
      </c>
      <c r="D13" s="35">
        <v>26.12</v>
      </c>
      <c r="E13" s="35"/>
      <c r="F13" s="35"/>
    </row>
    <row r="14" spans="1:6" ht="19.5" customHeight="1">
      <c r="A14" s="84">
        <v>21012</v>
      </c>
      <c r="B14" s="85" t="s">
        <v>370</v>
      </c>
      <c r="C14" s="35">
        <v>26.12</v>
      </c>
      <c r="D14" s="35">
        <v>26.12</v>
      </c>
      <c r="E14" s="35"/>
      <c r="F14" s="35"/>
    </row>
    <row r="15" spans="1:6" ht="19.5" customHeight="1">
      <c r="A15" s="84">
        <v>2101201</v>
      </c>
      <c r="B15" s="85" t="s">
        <v>371</v>
      </c>
      <c r="C15" s="35">
        <v>26.12</v>
      </c>
      <c r="D15" s="35">
        <v>26.12</v>
      </c>
      <c r="E15" s="35"/>
      <c r="F15" s="35"/>
    </row>
    <row r="16" spans="1:6" ht="19.5" customHeight="1">
      <c r="A16" s="84">
        <v>221</v>
      </c>
      <c r="B16" s="85" t="s">
        <v>155</v>
      </c>
      <c r="C16" s="35">
        <v>31.33</v>
      </c>
      <c r="D16" s="35">
        <v>31.33</v>
      </c>
      <c r="E16" s="35"/>
      <c r="F16" s="35"/>
    </row>
    <row r="17" spans="1:6" ht="19.5" customHeight="1">
      <c r="A17" s="84">
        <v>22102</v>
      </c>
      <c r="B17" s="85" t="s">
        <v>156</v>
      </c>
      <c r="C17" s="35">
        <f>SUM(D17:F17)</f>
        <v>31.33</v>
      </c>
      <c r="D17" s="35">
        <v>31.33</v>
      </c>
      <c r="E17" s="35"/>
      <c r="F17" s="35"/>
    </row>
    <row r="18" spans="1:6" ht="12.75" customHeight="1">
      <c r="A18" s="84">
        <v>2210201</v>
      </c>
      <c r="B18" s="85" t="s">
        <v>157</v>
      </c>
      <c r="C18" s="35">
        <f>SUM(D18:F18)</f>
        <v>31.33</v>
      </c>
      <c r="D18" s="35">
        <v>31.33</v>
      </c>
      <c r="E18" s="35"/>
      <c r="F18" s="35"/>
    </row>
    <row r="19" spans="1:6" ht="12.75" customHeight="1">
      <c r="A19" s="33"/>
      <c r="B19" s="32"/>
      <c r="C19" s="33"/>
      <c r="D19" s="33"/>
      <c r="E19" s="33"/>
      <c r="F19" s="33"/>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2020-06-10T03:28:00Z</cp:lastPrinted>
  <dcterms:created xsi:type="dcterms:W3CDTF">2018-01-09T01:56:11Z</dcterms:created>
  <dcterms:modified xsi:type="dcterms:W3CDTF">2020-06-10T08:43:01Z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