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30" windowHeight="784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6-部门单位构成、人员情况及国有资产情况统计表" sheetId="15" r:id="rId15"/>
  </sheets>
  <definedNames>
    <definedName name="_xlnm.Print_Area" localSheetId="11">'表10-部门综合预算专项业务经费支出表'!$A$1:$D$21</definedName>
    <definedName name="_xlnm.Print_Area" localSheetId="12">'表11-部门综合预算政府采购（资产配置、购买服务）预算表'!$A$1:$N$11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'表5-部门综合预算一般公共预算支出明细表（按功能科目分）'!$A$1:$G$10</definedName>
    <definedName name="_xlnm.Print_Area" localSheetId="7">'表6-部门综合预算一般公共预算支出明细表（按经济分类科目分）'!$A$1:$F$9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'表8-部门综合预一般公共预算基本支出明细表（按经济分类科目分）'!$A$1:$F$10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'目录'!$A$1:$L$15</definedName>
    <definedName name="_xlnm.Print_Titles" localSheetId="11">'表10-部门综合预算专项业务经费支出表'!$1:$6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<sst xmlns="http://schemas.openxmlformats.org/spreadsheetml/2006/main" count="562" uniqueCount="286">
  <si>
    <t>附件2</t>
  </si>
  <si>
    <t>2020年部门综合预算公开报表</t>
  </si>
  <si>
    <t xml:space="preserve">                部门名称：神木市科学技术协会</t>
  </si>
  <si>
    <t xml:space="preserve">                保密审查情况： 已审查</t>
  </si>
  <si>
    <t xml:space="preserve">                部门主要负责人审签情况：已签审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</si>
  <si>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</si>
  <si>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</si>
  <si>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</si>
  <si>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</si>
  <si>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</si>
  <si>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</si>
  <si>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</si>
  <si>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</si>
  <si>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</si>
  <si>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</si>
  <si>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</si>
  <si>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</si>
  <si>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</si>
  <si>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r>
      <t>2019年部门综合预算</t>
    </r>
    <r>
      <rPr>
        <sz val="12"/>
        <color indexed="10"/>
        <rFont val="宋体"/>
        <family val="0"/>
      </rPr>
      <t>财政拨款</t>
    </r>
    <r>
      <rPr>
        <sz val="12"/>
        <rFont val="宋体"/>
        <family val="0"/>
      </rPr>
      <t>收支总表</t>
    </r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</si>
  <si>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</si>
  <si>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</si>
  <si>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</si>
  <si>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</si>
  <si>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</si>
  <si>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r>
      <t>2019年部门综合预算一般公共预算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明细表（按功能科目分）</t>
    </r>
  </si>
  <si>
    <t>表8</t>
  </si>
  <si>
    <r>
      <t>2019年部门综合预算一般公共预算</t>
    </r>
    <r>
      <rPr>
        <sz val="12"/>
        <color indexed="10"/>
        <rFont val="宋体"/>
        <family val="0"/>
      </rPr>
      <t>基本支出</t>
    </r>
    <r>
      <rPr>
        <sz val="12"/>
        <rFont val="宋体"/>
        <family val="0"/>
      </rPr>
      <t>明细表（按经济分类科目分）</t>
    </r>
  </si>
  <si>
    <t>表9</t>
  </si>
  <si>
    <t>2019年部门综合预算政府性基金收支表</t>
  </si>
  <si>
    <t>是</t>
  </si>
  <si>
    <t>无政府性基金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</si>
  <si>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</si>
  <si>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</si>
  <si>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</si>
  <si>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</si>
  <si>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</si>
  <si>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</si>
  <si>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表16</t>
  </si>
  <si>
    <t>部门单位构成、人员情况及国有资产情况统计表</t>
  </si>
  <si>
    <t>2020年部门综合预算收支总表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</si>
  <si>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</si>
  <si>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</si>
  <si>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</si>
  <si>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</si>
  <si>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</si>
  <si>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</si>
  <si>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</si>
  <si>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</si>
  <si>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</si>
  <si>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</si>
  <si>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</si>
  <si>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</si>
  <si>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</si>
  <si>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</si>
  <si>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</si>
  <si>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</si>
  <si>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</si>
  <si>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</si>
  <si>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</si>
  <si>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</si>
  <si>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</si>
  <si>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</si>
  <si>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</si>
  <si>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</si>
  <si>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</si>
  <si>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</si>
  <si>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</si>
  <si>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</si>
  <si>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</si>
  <si>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</si>
  <si>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</si>
  <si>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</si>
  <si>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</si>
  <si>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</si>
  <si>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</si>
  <si>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</si>
  <si>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</si>
  <si>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</si>
  <si>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</si>
  <si>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</si>
  <si>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</si>
  <si>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</si>
  <si>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</si>
  <si>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</si>
  <si>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</si>
  <si>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</si>
  <si>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</si>
  <si>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</si>
  <si>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</si>
  <si>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</si>
  <si>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</si>
  <si>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</si>
  <si>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</si>
  <si>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</si>
  <si>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</si>
  <si>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</si>
  <si>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</si>
  <si>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</si>
  <si>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</si>
  <si>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</si>
  <si>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</si>
  <si>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</si>
  <si>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</si>
  <si>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</si>
  <si>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</si>
  <si>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</si>
  <si>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</si>
  <si>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</si>
  <si>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</si>
  <si>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</si>
  <si>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</si>
  <si>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</si>
  <si>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</si>
  <si>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</si>
  <si>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</si>
  <si>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2020年部门综合预算收入总表</t>
  </si>
  <si>
    <t>单位编码</t>
  </si>
  <si>
    <t>单位名称</t>
  </si>
  <si>
    <t>总计</t>
  </si>
  <si>
    <t>部门预算</t>
  </si>
  <si>
    <t>其他收入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</si>
  <si>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</si>
  <si>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</si>
  <si>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</si>
  <si>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</si>
  <si>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</si>
  <si>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</si>
  <si>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</si>
  <si>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</si>
  <si>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小计</t>
  </si>
  <si>
    <t>其中：专项资金列入部门预算项目</t>
  </si>
  <si>
    <t>**</t>
  </si>
  <si>
    <t>神木市科学技术协会</t>
  </si>
  <si>
    <t>2020年部门综合预算支出总表</t>
  </si>
  <si>
    <t>公共预算拨款</t>
  </si>
  <si>
    <t>其中：专项资金列入部门预算的项目</t>
  </si>
  <si>
    <t>2020年部门综合预算财政拨款收支总表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</si>
  <si>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</si>
  <si>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</si>
  <si>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</si>
  <si>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</si>
  <si>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</si>
  <si>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</si>
  <si>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2020年部门综合预算一般公共预算支出明细表（按功能科目分）</t>
  </si>
  <si>
    <t xml:space="preserve">                                                                                                                           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</si>
  <si>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</si>
  <si>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</si>
  <si>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</si>
  <si>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</si>
  <si>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</si>
  <si>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</si>
  <si>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科学技术支出</t>
  </si>
  <si>
    <t>科学技术普及</t>
  </si>
  <si>
    <t>机构运行</t>
  </si>
  <si>
    <t>科普活动</t>
  </si>
  <si>
    <t>2020年部门综合预算一般公共预算支出明细表（按经济分类科目分）</t>
  </si>
  <si>
    <t>经济科目编码</t>
  </si>
  <si>
    <t>经济科目名称</t>
  </si>
  <si>
    <t>工资福利支出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</si>
  <si>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</si>
  <si>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</si>
  <si>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</si>
  <si>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</si>
  <si>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</si>
  <si>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</si>
  <si>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其他工资福利支出</t>
  </si>
  <si>
    <t xml:space="preserve">商品和服务支出 </t>
  </si>
  <si>
    <t>办公费</t>
  </si>
  <si>
    <t>印刷费</t>
  </si>
  <si>
    <t>邮电费</t>
  </si>
  <si>
    <t>差旅费</t>
  </si>
  <si>
    <t>业务委托费</t>
  </si>
  <si>
    <t>工会经费</t>
  </si>
  <si>
    <t>其他交通费用</t>
  </si>
  <si>
    <t>其他商品和服务支出</t>
  </si>
  <si>
    <t>对个人和家庭的补助</t>
  </si>
  <si>
    <t>退休费</t>
  </si>
  <si>
    <t>医疗费补助</t>
  </si>
  <si>
    <t>2020年部门综合预算一般公共预算基本支出明细表（按功能科目分）</t>
  </si>
  <si>
    <t xml:space="preserve">    机构运行</t>
  </si>
  <si>
    <t>2020年部门综合预算一般公共预算基本支出明细表（按经济分类科目分）</t>
  </si>
  <si>
    <t>2020年部门综合预算政府性基金收支表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</si>
  <si>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</si>
  <si>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</si>
  <si>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</si>
  <si>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</si>
  <si>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</si>
  <si>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</si>
  <si>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</si>
  <si>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</si>
  <si>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</si>
  <si>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</si>
  <si>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</si>
  <si>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</si>
  <si>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</si>
  <si>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</si>
  <si>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</si>
  <si>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</si>
  <si>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</si>
  <si>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</si>
  <si>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</si>
  <si>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</si>
  <si>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</si>
  <si>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</si>
  <si>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</si>
  <si>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</si>
  <si>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</si>
  <si>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</si>
  <si>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</si>
  <si>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</si>
  <si>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</si>
  <si>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</si>
  <si>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</si>
  <si>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</si>
  <si>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2020年部门综合预算专项业务经费支出表</t>
  </si>
  <si>
    <t>单位（项目）名称</t>
  </si>
  <si>
    <t>项目金额</t>
  </si>
  <si>
    <t>项目简介</t>
  </si>
  <si>
    <t>科普宣传活动</t>
  </si>
  <si>
    <t>第二十八届“科技之春”宣传月、全国科普日、科技工作者日宣传活动经费等</t>
  </si>
  <si>
    <t>青少年科技教育及科普活动</t>
  </si>
  <si>
    <t>青少年科技创新大赛活动、智力七巧板竞赛活动经费和科技辅导员培训及实践活动经费</t>
  </si>
  <si>
    <t>媒体宣传</t>
  </si>
  <si>
    <t>每日科普栏目制作及宣传经费</t>
  </si>
  <si>
    <t>科普微信平台</t>
  </si>
  <si>
    <t>科普微信平台运行活动经费</t>
  </si>
  <si>
    <t>服务科技工作者</t>
  </si>
  <si>
    <t>科技工作者经费</t>
  </si>
  <si>
    <t>科普载体建设</t>
  </si>
  <si>
    <t>科普载体建设经费</t>
  </si>
  <si>
    <t>2020年部门综合预算政府采购（资产配置、购买服务）预算表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</si>
  <si>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</si>
  <si>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</si>
  <si>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</si>
  <si>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</si>
  <si>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</si>
  <si>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</si>
  <si>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</si>
  <si>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</si>
  <si>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</si>
  <si>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</si>
  <si>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</si>
  <si>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</si>
  <si>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07</t>
  </si>
  <si>
    <t>02</t>
  </si>
  <si>
    <t>[商品和服务类项目支出][科普活动]</t>
  </si>
  <si>
    <t>电视台播放《科普中国》栏目。</t>
  </si>
  <si>
    <t>1年</t>
  </si>
  <si>
    <t>租赁人民广场电子屏播放“每日科普”宣传内容</t>
  </si>
  <si>
    <t>公交站牌张贴科普宣传挂图</t>
  </si>
  <si>
    <t>租赁杏花滩公园电子屏播放“每日科普”宣传内容</t>
  </si>
  <si>
    <t>租赁火车站广场电子屏播放“每日科普”宣传内容</t>
  </si>
  <si>
    <t>租赁鸳鸯塔桥头电子屏播放“每日科普”宣传内容</t>
  </si>
  <si>
    <t>2020年部门综合预算一般公共预算拨款“三公”经费及会议费、培训费支出预算表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</si>
  <si>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</si>
  <si>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</si>
  <si>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</si>
  <si>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</si>
  <si>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</si>
  <si>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</si>
  <si>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</si>
  <si>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</si>
  <si>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</si>
  <si>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</si>
  <si>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</si>
  <si>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</si>
  <si>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</si>
  <si>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</si>
  <si>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</si>
  <si>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</si>
  <si>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</si>
  <si>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</si>
  <si>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</si>
  <si>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</si>
  <si>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部门</t>
  </si>
  <si>
    <t>编制人数</t>
  </si>
  <si>
    <t>实有人数</t>
  </si>
  <si>
    <t>单位管理的离退休人员数</t>
  </si>
  <si>
    <t>截止2019年底国有资产占用情况</t>
  </si>
  <si>
    <t>2019年部门预算安排购置情况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</si>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</sst>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0.00_);[Red]\(0.00\)"/>
    <numFmt numFmtId="181" formatCode="#,##0.0000"/>
  </numFmts>
  <fonts count="5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12"/>
      <name val="仿宋"/>
      <family val="3"/>
    </font>
    <font>
      <sz val="10"/>
      <name val="Arial"/>
      <family val="2"/>
    </font>
    <font>
      <b/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shrinkToFit="1"/>
    </xf>
    <xf numFmtId="49" fontId="5" fillId="0" borderId="18" xfId="0" applyNumberFormat="1" applyFont="1" applyFill="1" applyBorder="1" applyAlignment="1">
      <alignment horizontal="left" vertical="center" shrinkToFit="1"/>
    </xf>
    <xf numFmtId="49" fontId="5" fillId="0" borderId="19" xfId="0" applyNumberFormat="1" applyFont="1" applyFill="1" applyBorder="1" applyAlignment="1">
      <alignment horizontal="left" vertical="center" shrinkToFit="1"/>
    </xf>
    <xf numFmtId="0" fontId="5" fillId="0" borderId="20" xfId="0" applyNumberFormat="1" applyFont="1" applyFill="1" applyBorder="1" applyAlignment="1">
      <alignment horizontal="left" vertical="center" shrinkToFit="1"/>
    </xf>
    <xf numFmtId="0" fontId="0" fillId="0" borderId="9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4" fontId="0" fillId="33" borderId="9" xfId="0" applyNumberFormat="1" applyFill="1" applyBorder="1" applyAlignment="1">
      <alignment horizontal="center" vertical="center"/>
    </xf>
    <xf numFmtId="4" fontId="0" fillId="33" borderId="9" xfId="0" applyNumberFormat="1" applyFill="1" applyBorder="1" applyAlignment="1">
      <alignment horizontal="center" vertical="center" wrapText="1"/>
    </xf>
    <xf numFmtId="4" fontId="0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>
      <alignment horizontal="left" vertical="center" wrapText="1" shrinkToFit="1"/>
    </xf>
    <xf numFmtId="0" fontId="3" fillId="34" borderId="23" xfId="0" applyFont="1" applyFill="1" applyBorder="1" applyAlignment="1">
      <alignment horizontal="left" vertical="center" wrapText="1" shrinkToFit="1"/>
    </xf>
    <xf numFmtId="4" fontId="0" fillId="0" borderId="9" xfId="0" applyNumberFormat="1" applyFill="1" applyBorder="1" applyAlignment="1" applyProtection="1">
      <alignment horizontal="center" vertical="center" wrapText="1"/>
      <protection/>
    </xf>
    <xf numFmtId="0" fontId="5" fillId="34" borderId="9" xfId="0" applyFont="1" applyFill="1" applyBorder="1" applyAlignment="1">
      <alignment horizontal="right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shrinkToFit="1"/>
      <protection/>
    </xf>
    <xf numFmtId="0" fontId="5" fillId="0" borderId="9" xfId="0" applyNumberFormat="1" applyFont="1" applyFill="1" applyBorder="1" applyAlignment="1">
      <alignment horizontal="right"/>
    </xf>
    <xf numFmtId="0" fontId="5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Border="1" applyAlignment="1">
      <alignment horizontal="center"/>
    </xf>
    <xf numFmtId="0" fontId="3" fillId="34" borderId="25" xfId="0" applyFont="1" applyFill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/>
    </xf>
    <xf numFmtId="0" fontId="5" fillId="0" borderId="18" xfId="0" applyNumberFormat="1" applyFont="1" applyFill="1" applyBorder="1" applyAlignment="1" applyProtection="1">
      <alignment vertical="center" shrinkToFit="1"/>
      <protection/>
    </xf>
    <xf numFmtId="0" fontId="5" fillId="0" borderId="18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34" borderId="23" xfId="0" applyFont="1" applyFill="1" applyBorder="1" applyAlignment="1">
      <alignment horizontal="center" vertical="center" wrapText="1" shrinkToFit="1"/>
    </xf>
    <xf numFmtId="0" fontId="3" fillId="34" borderId="23" xfId="0" applyFont="1" applyFill="1" applyBorder="1" applyAlignment="1">
      <alignment horizontal="center" vertical="center" wrapText="1" shrinkToFit="1"/>
    </xf>
    <xf numFmtId="0" fontId="5" fillId="34" borderId="9" xfId="0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right"/>
    </xf>
    <xf numFmtId="0" fontId="0" fillId="0" borderId="9" xfId="0" applyFont="1" applyBorder="1" applyAlignment="1">
      <alignment horizontal="left" vertical="center"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>
      <alignment horizontal="right" vertical="center" wrapText="1"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right" vertical="center" wrapText="1"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33" borderId="9" xfId="0" applyFill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workbookViewId="0" topLeftCell="A4">
      <selection activeCell="A10" sqref="A10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2">
      <c r="A1" t="s">
        <v>0</v>
      </c>
    </row>
    <row r="2" ht="93" customHeight="1">
      <c r="A2" s="152" t="s">
        <v>1</v>
      </c>
    </row>
    <row r="3" spans="1:14" ht="93.75" customHeight="1">
      <c r="A3" s="153"/>
      <c r="N3" s="11"/>
    </row>
    <row r="4" ht="81.75" customHeight="1">
      <c r="A4" s="154" t="s">
        <v>2</v>
      </c>
    </row>
    <row r="5" ht="40.5" customHeight="1">
      <c r="A5" s="154" t="s">
        <v>3</v>
      </c>
    </row>
    <row r="6" ht="36.75" customHeight="1">
      <c r="A6" s="154" t="s">
        <v>4</v>
      </c>
    </row>
    <row r="7" ht="12.75" customHeight="1">
      <c r="A7" s="9"/>
    </row>
    <row r="8" ht="12.75" customHeight="1">
      <c r="A8" s="9"/>
    </row>
    <row r="9" ht="12.75" customHeight="1">
      <c r="A9" s="9"/>
    </row>
    <row r="10" ht="12.75" customHeight="1">
      <c r="A10" s="9"/>
    </row>
    <row r="11" ht="12.75" customHeight="1">
      <c r="A11" s="9"/>
    </row>
    <row r="12" ht="12.75" customHeight="1">
      <c r="A12" s="9"/>
    </row>
    <row r="13" ht="12.75" customHeight="1">
      <c r="A13" s="9"/>
    </row>
  </sheetData>
  <sheetProtection/>
  <printOptions horizontalCentered="1" verticalCentered="1"/>
  <pageMargins left="0.75" right="0.75" top="0.7900000000000001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4">
      <selection activeCell="A1" sqref="A1:F2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1" t="s">
        <v>25</v>
      </c>
    </row>
    <row r="2" spans="1:6" ht="28.5" customHeight="1">
      <c r="A2" s="33" t="s">
        <v>180</v>
      </c>
      <c r="B2" s="33"/>
      <c r="C2" s="33"/>
      <c r="D2" s="33"/>
      <c r="E2" s="33"/>
      <c r="F2" s="33"/>
    </row>
    <row r="3" ht="22.5" customHeight="1">
      <c r="F3" s="4" t="s">
        <v>40</v>
      </c>
    </row>
    <row r="4" spans="1:6" ht="22.5" customHeight="1">
      <c r="A4" s="35" t="s">
        <v>156</v>
      </c>
      <c r="B4" s="35" t="s">
        <v>157</v>
      </c>
      <c r="C4" s="35" t="s">
        <v>121</v>
      </c>
      <c r="D4" s="35" t="s">
        <v>147</v>
      </c>
      <c r="E4" s="35" t="s">
        <v>148</v>
      </c>
      <c r="F4" s="35" t="s">
        <v>150</v>
      </c>
    </row>
    <row r="5" spans="1:6" ht="21.75" customHeight="1">
      <c r="A5" s="87" t="s">
        <v>131</v>
      </c>
      <c r="B5" s="88" t="s">
        <v>131</v>
      </c>
      <c r="C5" s="22">
        <v>77.82</v>
      </c>
      <c r="D5" s="22">
        <v>70.9</v>
      </c>
      <c r="E5" s="22">
        <v>6.92</v>
      </c>
      <c r="F5" s="22" t="s">
        <v>131</v>
      </c>
    </row>
    <row r="6" spans="1:6" ht="17.25" customHeight="1">
      <c r="A6" s="89">
        <v>301</v>
      </c>
      <c r="B6" s="90" t="s">
        <v>158</v>
      </c>
      <c r="C6" s="91">
        <v>61.61</v>
      </c>
      <c r="D6" s="91">
        <v>61.61</v>
      </c>
      <c r="E6" s="91"/>
      <c r="F6" s="78"/>
    </row>
    <row r="7" spans="1:6" ht="17.25" customHeight="1">
      <c r="A7" s="92">
        <v>30101</v>
      </c>
      <c r="B7" s="93" t="s">
        <v>159</v>
      </c>
      <c r="C7" s="78">
        <v>23.04</v>
      </c>
      <c r="D7" s="78">
        <v>23.04</v>
      </c>
      <c r="E7" s="78"/>
      <c r="F7" s="73"/>
    </row>
    <row r="8" spans="1:6" ht="17.25" customHeight="1">
      <c r="A8" s="92">
        <v>30102</v>
      </c>
      <c r="B8" s="93" t="s">
        <v>160</v>
      </c>
      <c r="C8" s="78">
        <v>19.01</v>
      </c>
      <c r="D8" s="78">
        <v>19.01</v>
      </c>
      <c r="E8" s="78"/>
      <c r="F8" s="73"/>
    </row>
    <row r="9" spans="1:6" ht="17.25" customHeight="1">
      <c r="A9" s="92">
        <v>30108</v>
      </c>
      <c r="B9" s="93" t="s">
        <v>161</v>
      </c>
      <c r="C9" s="78">
        <v>6.45</v>
      </c>
      <c r="D9" s="78">
        <v>6.45</v>
      </c>
      <c r="E9" s="78"/>
      <c r="F9" s="73"/>
    </row>
    <row r="10" spans="1:6" ht="17.25" customHeight="1">
      <c r="A10" s="92">
        <v>30110</v>
      </c>
      <c r="B10" s="93" t="s">
        <v>162</v>
      </c>
      <c r="C10" s="78">
        <v>4.21</v>
      </c>
      <c r="D10" s="78">
        <v>4.21</v>
      </c>
      <c r="E10" s="78"/>
      <c r="F10" s="73"/>
    </row>
    <row r="11" spans="1:6" ht="17.25" customHeight="1">
      <c r="A11" s="92">
        <v>30112</v>
      </c>
      <c r="B11" s="93" t="s">
        <v>163</v>
      </c>
      <c r="C11" s="78">
        <v>0.34</v>
      </c>
      <c r="D11" s="78">
        <v>0.34</v>
      </c>
      <c r="E11" s="78"/>
      <c r="F11" s="73"/>
    </row>
    <row r="12" spans="1:6" ht="17.25" customHeight="1">
      <c r="A12" s="92">
        <v>30113</v>
      </c>
      <c r="B12" s="93" t="s">
        <v>164</v>
      </c>
      <c r="C12" s="78">
        <v>5.06</v>
      </c>
      <c r="D12" s="78">
        <v>5.06</v>
      </c>
      <c r="E12" s="78"/>
      <c r="F12" s="73"/>
    </row>
    <row r="13" spans="1:6" ht="17.25" customHeight="1">
      <c r="A13" s="92">
        <v>30199</v>
      </c>
      <c r="B13" s="93" t="s">
        <v>165</v>
      </c>
      <c r="C13" s="78">
        <v>3.5</v>
      </c>
      <c r="D13" s="78">
        <v>3.5</v>
      </c>
      <c r="E13" s="78"/>
      <c r="F13" s="73"/>
    </row>
    <row r="14" spans="1:6" ht="17.25" customHeight="1">
      <c r="A14" s="89">
        <v>302</v>
      </c>
      <c r="B14" s="90" t="s">
        <v>166</v>
      </c>
      <c r="C14" s="78">
        <v>10.76</v>
      </c>
      <c r="D14" s="78">
        <v>3.84</v>
      </c>
      <c r="E14" s="78">
        <v>6.92</v>
      </c>
      <c r="F14" s="73"/>
    </row>
    <row r="15" spans="1:6" ht="17.25" customHeight="1">
      <c r="A15" s="92">
        <v>30201</v>
      </c>
      <c r="B15" s="93" t="s">
        <v>167</v>
      </c>
      <c r="C15" s="78">
        <v>1.72</v>
      </c>
      <c r="D15" s="78"/>
      <c r="E15" s="78">
        <v>1.72</v>
      </c>
      <c r="F15" s="73"/>
    </row>
    <row r="16" spans="1:6" ht="17.25" customHeight="1">
      <c r="A16" s="94">
        <v>30202</v>
      </c>
      <c r="B16" s="93" t="s">
        <v>168</v>
      </c>
      <c r="C16" s="78">
        <v>0.5</v>
      </c>
      <c r="D16" s="78"/>
      <c r="E16" s="78">
        <v>0.5</v>
      </c>
      <c r="F16" s="73"/>
    </row>
    <row r="17" spans="1:6" ht="17.25" customHeight="1">
      <c r="A17" s="94">
        <v>30207</v>
      </c>
      <c r="B17" s="93" t="s">
        <v>169</v>
      </c>
      <c r="C17" s="78">
        <v>0.8</v>
      </c>
      <c r="D17" s="78"/>
      <c r="E17" s="78">
        <v>0.8</v>
      </c>
      <c r="F17" s="73"/>
    </row>
    <row r="18" spans="1:6" ht="17.25" customHeight="1">
      <c r="A18" s="94">
        <v>30211</v>
      </c>
      <c r="B18" s="93" t="s">
        <v>170</v>
      </c>
      <c r="C18" s="78">
        <v>0.8</v>
      </c>
      <c r="D18" s="78"/>
      <c r="E18" s="78">
        <v>0.8</v>
      </c>
      <c r="F18" s="73"/>
    </row>
    <row r="19" spans="1:6" ht="12.75" customHeight="1">
      <c r="A19" s="94">
        <v>30228</v>
      </c>
      <c r="B19" s="93" t="s">
        <v>172</v>
      </c>
      <c r="C19" s="78">
        <v>0.91</v>
      </c>
      <c r="D19" s="78"/>
      <c r="E19" s="78">
        <v>0.91</v>
      </c>
      <c r="F19" s="73"/>
    </row>
    <row r="20" spans="1:6" ht="12.75" customHeight="1">
      <c r="A20" s="94">
        <v>30239</v>
      </c>
      <c r="B20" s="95" t="s">
        <v>173</v>
      </c>
      <c r="C20" s="96">
        <v>5.77</v>
      </c>
      <c r="D20" s="96">
        <v>3.84</v>
      </c>
      <c r="E20" s="96">
        <v>1.93</v>
      </c>
      <c r="F20" s="59"/>
    </row>
    <row r="21" spans="1:6" ht="12.75" customHeight="1">
      <c r="A21" s="94">
        <v>30299</v>
      </c>
      <c r="B21" s="95" t="s">
        <v>174</v>
      </c>
      <c r="C21" s="96">
        <v>0.26</v>
      </c>
      <c r="D21" s="96"/>
      <c r="E21" s="96">
        <v>0.26</v>
      </c>
      <c r="F21" s="59"/>
    </row>
    <row r="22" spans="1:6" ht="12.75" customHeight="1">
      <c r="A22" s="90">
        <v>303</v>
      </c>
      <c r="B22" s="97" t="s">
        <v>175</v>
      </c>
      <c r="C22" s="96">
        <v>5.45</v>
      </c>
      <c r="D22" s="96">
        <v>5.45</v>
      </c>
      <c r="E22" s="96"/>
      <c r="F22" s="59"/>
    </row>
    <row r="23" spans="1:6" ht="12.75" customHeight="1">
      <c r="A23" s="92">
        <v>30302</v>
      </c>
      <c r="B23" s="95" t="s">
        <v>176</v>
      </c>
      <c r="C23" s="96">
        <v>2.69</v>
      </c>
      <c r="D23" s="96">
        <v>2.69</v>
      </c>
      <c r="E23" s="96"/>
      <c r="F23" s="59"/>
    </row>
    <row r="24" spans="1:6" ht="12.75" customHeight="1">
      <c r="A24" s="92">
        <v>30307</v>
      </c>
      <c r="B24" s="95" t="s">
        <v>177</v>
      </c>
      <c r="C24" s="96">
        <v>2.76</v>
      </c>
      <c r="D24" s="96">
        <v>2.76</v>
      </c>
      <c r="E24" s="96"/>
      <c r="F24" s="59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17.25" customHeight="1">
      <c r="A1" s="61" t="s">
        <v>27</v>
      </c>
      <c r="B1" s="62"/>
      <c r="C1" s="62"/>
      <c r="D1" s="62"/>
      <c r="E1" s="62"/>
      <c r="F1" s="63"/>
    </row>
    <row r="2" spans="1:6" ht="16.5" customHeight="1">
      <c r="A2" s="64" t="s">
        <v>181</v>
      </c>
      <c r="B2" s="64"/>
      <c r="C2" s="64"/>
      <c r="D2" s="64"/>
      <c r="E2" s="64"/>
      <c r="F2" s="64"/>
    </row>
    <row r="3" spans="1:6" ht="16.5" customHeight="1">
      <c r="A3" s="65"/>
      <c r="B3" s="65"/>
      <c r="C3" s="66"/>
      <c r="D3" s="66"/>
      <c r="E3" s="67"/>
      <c r="F3" s="67" t="s">
        <v>40</v>
      </c>
    </row>
    <row r="4" spans="1:6" ht="16.5" customHeight="1">
      <c r="A4" s="68" t="s">
        <v>41</v>
      </c>
      <c r="B4" s="68"/>
      <c r="C4" s="68" t="s">
        <v>42</v>
      </c>
      <c r="D4" s="68"/>
      <c r="E4" s="68"/>
      <c r="F4" s="68"/>
    </row>
    <row r="5" spans="1:6" ht="16.5" customHeight="1">
      <c r="A5" s="68" t="s">
        <v>43</v>
      </c>
      <c r="B5" s="68" t="s">
        <v>44</v>
      </c>
      <c r="C5" s="68" t="s">
        <v>45</v>
      </c>
      <c r="D5" s="69" t="s">
        <v>44</v>
      </c>
      <c r="E5" s="68" t="s">
        <v>46</v>
      </c>
      <c r="F5" s="68" t="s">
        <v>44</v>
      </c>
    </row>
    <row r="6" spans="1:6" ht="16.5" customHeight="1">
      <c r="A6" s="70" t="s">
        <v>182</v>
      </c>
      <c r="B6" s="71"/>
      <c r="C6" s="72" t="s">
        <v>183</v>
      </c>
      <c r="D6" s="73"/>
      <c r="E6" s="74" t="s">
        <v>184</v>
      </c>
      <c r="F6" s="75">
        <f>SUM(F7:F10)</f>
        <v>0</v>
      </c>
    </row>
    <row r="7" spans="1:6" ht="16.5" customHeight="1">
      <c r="A7" s="76"/>
      <c r="B7" s="71"/>
      <c r="C7" s="72" t="s">
        <v>185</v>
      </c>
      <c r="D7" s="73"/>
      <c r="E7" s="77" t="s">
        <v>186</v>
      </c>
      <c r="F7" s="78"/>
    </row>
    <row r="8" spans="1:8" ht="16.5" customHeight="1">
      <c r="A8" s="76"/>
      <c r="B8" s="71"/>
      <c r="C8" s="72" t="s">
        <v>187</v>
      </c>
      <c r="D8" s="73"/>
      <c r="E8" s="77" t="s">
        <v>188</v>
      </c>
      <c r="F8" s="78"/>
      <c r="H8" s="11"/>
    </row>
    <row r="9" spans="1:6" ht="16.5" customHeight="1">
      <c r="A9" s="70"/>
      <c r="B9" s="71"/>
      <c r="C9" s="72" t="s">
        <v>189</v>
      </c>
      <c r="D9" s="73"/>
      <c r="E9" s="77" t="s">
        <v>190</v>
      </c>
      <c r="F9" s="78"/>
    </row>
    <row r="10" spans="1:7" ht="16.5" customHeight="1">
      <c r="A10" s="70"/>
      <c r="B10" s="71"/>
      <c r="C10" s="72" t="s">
        <v>191</v>
      </c>
      <c r="D10" s="73"/>
      <c r="E10" s="77" t="s">
        <v>192</v>
      </c>
      <c r="F10" s="78"/>
      <c r="G10" s="11"/>
    </row>
    <row r="11" spans="1:7" ht="16.5" customHeight="1">
      <c r="A11" s="76"/>
      <c r="B11" s="71"/>
      <c r="C11" s="72" t="s">
        <v>193</v>
      </c>
      <c r="D11" s="73"/>
      <c r="E11" s="77" t="s">
        <v>194</v>
      </c>
      <c r="F11" s="75">
        <f>SUM(F12:F21)</f>
        <v>0</v>
      </c>
      <c r="G11" s="11"/>
    </row>
    <row r="12" spans="1:7" ht="16.5" customHeight="1">
      <c r="A12" s="76"/>
      <c r="B12" s="71"/>
      <c r="C12" s="72" t="s">
        <v>195</v>
      </c>
      <c r="D12" s="73"/>
      <c r="E12" s="77" t="s">
        <v>186</v>
      </c>
      <c r="F12" s="78"/>
      <c r="G12" s="11"/>
    </row>
    <row r="13" spans="1:7" ht="16.5" customHeight="1">
      <c r="A13" s="79"/>
      <c r="B13" s="71"/>
      <c r="C13" s="72" t="s">
        <v>196</v>
      </c>
      <c r="D13" s="73"/>
      <c r="E13" s="77" t="s">
        <v>188</v>
      </c>
      <c r="F13" s="78"/>
      <c r="G13" s="11"/>
    </row>
    <row r="14" spans="1:6" ht="16.5" customHeight="1">
      <c r="A14" s="79"/>
      <c r="B14" s="71"/>
      <c r="C14" s="72" t="s">
        <v>197</v>
      </c>
      <c r="D14" s="73"/>
      <c r="E14" s="77" t="s">
        <v>190</v>
      </c>
      <c r="F14" s="78"/>
    </row>
    <row r="15" spans="1:6" ht="16.5" customHeight="1">
      <c r="A15" s="79"/>
      <c r="B15" s="71"/>
      <c r="C15" s="72" t="s">
        <v>198</v>
      </c>
      <c r="D15" s="73"/>
      <c r="E15" s="77" t="s">
        <v>199</v>
      </c>
      <c r="F15" s="78"/>
    </row>
    <row r="16" spans="1:8" ht="16.5" customHeight="1">
      <c r="A16" s="26"/>
      <c r="B16" s="80"/>
      <c r="C16" s="72" t="s">
        <v>200</v>
      </c>
      <c r="D16" s="73"/>
      <c r="E16" s="77" t="s">
        <v>201</v>
      </c>
      <c r="F16" s="78"/>
      <c r="H16" s="11"/>
    </row>
    <row r="17" spans="1:6" ht="16.5" customHeight="1">
      <c r="A17" s="27"/>
      <c r="B17" s="80"/>
      <c r="C17" s="72" t="s">
        <v>202</v>
      </c>
      <c r="D17" s="73"/>
      <c r="E17" s="77" t="s">
        <v>203</v>
      </c>
      <c r="F17" s="78"/>
    </row>
    <row r="18" spans="1:6" ht="16.5" customHeight="1">
      <c r="A18" s="27"/>
      <c r="B18" s="80"/>
      <c r="C18" s="72" t="s">
        <v>204</v>
      </c>
      <c r="D18" s="73"/>
      <c r="E18" s="77" t="s">
        <v>205</v>
      </c>
      <c r="F18" s="78"/>
    </row>
    <row r="19" spans="1:6" ht="16.5" customHeight="1">
      <c r="A19" s="79"/>
      <c r="B19" s="80"/>
      <c r="C19" s="72" t="s">
        <v>206</v>
      </c>
      <c r="D19" s="73"/>
      <c r="E19" s="77" t="s">
        <v>207</v>
      </c>
      <c r="F19" s="78"/>
    </row>
    <row r="20" spans="1:6" ht="16.5" customHeight="1">
      <c r="A20" s="79"/>
      <c r="B20" s="71"/>
      <c r="C20" s="72" t="s">
        <v>208</v>
      </c>
      <c r="D20" s="73"/>
      <c r="E20" s="77" t="s">
        <v>209</v>
      </c>
      <c r="F20" s="78"/>
    </row>
    <row r="21" spans="1:6" ht="16.5" customHeight="1">
      <c r="A21" s="26"/>
      <c r="B21" s="71"/>
      <c r="C21" s="27"/>
      <c r="D21" s="73"/>
      <c r="E21" s="77" t="s">
        <v>210</v>
      </c>
      <c r="F21" s="78"/>
    </row>
    <row r="22" spans="1:6" ht="16.5" customHeight="1">
      <c r="A22" s="27"/>
      <c r="B22" s="71"/>
      <c r="C22" s="27"/>
      <c r="D22" s="73"/>
      <c r="E22" s="81" t="s">
        <v>211</v>
      </c>
      <c r="F22" s="78"/>
    </row>
    <row r="23" spans="1:6" ht="16.5" customHeight="1">
      <c r="A23" s="27"/>
      <c r="B23" s="71"/>
      <c r="C23" s="27"/>
      <c r="D23" s="73"/>
      <c r="E23" s="81" t="s">
        <v>212</v>
      </c>
      <c r="F23" s="78"/>
    </row>
    <row r="24" spans="1:6" ht="16.5" customHeight="1">
      <c r="A24" s="27"/>
      <c r="B24" s="71"/>
      <c r="C24" s="72"/>
      <c r="D24" s="82"/>
      <c r="E24" s="81" t="s">
        <v>213</v>
      </c>
      <c r="F24" s="78"/>
    </row>
    <row r="25" spans="1:6" ht="16.5" customHeight="1">
      <c r="A25" s="27"/>
      <c r="B25" s="71"/>
      <c r="C25" s="72"/>
      <c r="D25" s="82"/>
      <c r="E25" s="70"/>
      <c r="F25" s="83"/>
    </row>
    <row r="26" spans="1:6" ht="16.5" customHeight="1">
      <c r="A26" s="69" t="s">
        <v>104</v>
      </c>
      <c r="B26" s="84">
        <f>B6</f>
        <v>0</v>
      </c>
      <c r="C26" s="69" t="s">
        <v>105</v>
      </c>
      <c r="D26" s="85">
        <f>SUM(D6:D20)</f>
        <v>0</v>
      </c>
      <c r="E26" s="69" t="s">
        <v>105</v>
      </c>
      <c r="F26" s="86">
        <f>SUM(F6,F11,F21,F22,F23)</f>
        <v>0</v>
      </c>
    </row>
    <row r="27" spans="2:6" ht="12.75" customHeight="1">
      <c r="B27" s="11"/>
      <c r="D27" s="11"/>
      <c r="F27" s="11"/>
    </row>
    <row r="28" spans="2:6" ht="12.75" customHeight="1">
      <c r="B28" s="11"/>
      <c r="D28" s="11"/>
      <c r="F28" s="11"/>
    </row>
    <row r="29" spans="2:6" ht="12.75" customHeight="1">
      <c r="B29" s="11"/>
      <c r="D29" s="11"/>
      <c r="F29" s="11"/>
    </row>
    <row r="30" spans="2:6" ht="12.75" customHeight="1">
      <c r="B30" s="11"/>
      <c r="D30" s="11"/>
      <c r="F30" s="11"/>
    </row>
    <row r="31" spans="2:6" ht="12.75" customHeight="1">
      <c r="B31" s="11"/>
      <c r="D31" s="11"/>
      <c r="F31" s="11"/>
    </row>
    <row r="32" spans="2:6" ht="12.75" customHeight="1">
      <c r="B32" s="11"/>
      <c r="D32" s="11"/>
      <c r="F32" s="11"/>
    </row>
    <row r="33" spans="2:6" ht="12.75" customHeight="1">
      <c r="B33" s="11"/>
      <c r="D33" s="11"/>
      <c r="F33" s="11"/>
    </row>
    <row r="34" spans="2:6" ht="12.75" customHeight="1">
      <c r="B34" s="11"/>
      <c r="D34" s="11"/>
      <c r="F34" s="11"/>
    </row>
    <row r="35" spans="2:6" ht="12.75" customHeight="1">
      <c r="B35" s="11"/>
      <c r="D35" s="11"/>
      <c r="F35" s="11"/>
    </row>
    <row r="36" spans="2:6" ht="12.75" customHeight="1">
      <c r="B36" s="11"/>
      <c r="D36" s="11"/>
      <c r="F36" s="11"/>
    </row>
    <row r="37" spans="2:6" ht="12.75" customHeight="1">
      <c r="B37" s="11"/>
      <c r="D37" s="11"/>
      <c r="F37" s="11"/>
    </row>
    <row r="38" spans="2:6" ht="12.75" customHeight="1">
      <c r="B38" s="11"/>
      <c r="D38" s="11"/>
      <c r="F38" s="11"/>
    </row>
    <row r="39" spans="2:4" ht="12.75" customHeight="1">
      <c r="B39" s="11"/>
      <c r="D39" s="11"/>
    </row>
    <row r="40" spans="2:4" ht="12.75" customHeight="1">
      <c r="B40" s="11"/>
      <c r="D40" s="11"/>
    </row>
    <row r="41" spans="2:4" ht="12.75" customHeight="1">
      <c r="B41" s="11"/>
      <c r="D41" s="11"/>
    </row>
    <row r="42" ht="12.75" customHeight="1">
      <c r="B42" s="11"/>
    </row>
    <row r="43" ht="12.75" customHeight="1">
      <c r="B43" s="11"/>
    </row>
    <row r="44" ht="12.75" customHeight="1">
      <c r="B44" s="11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showZeros="0" workbookViewId="0" topLeftCell="B1">
      <selection activeCell="D16" sqref="D1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1" t="s">
        <v>31</v>
      </c>
    </row>
    <row r="2" spans="1:4" ht="28.5" customHeight="1">
      <c r="A2" s="33" t="s">
        <v>214</v>
      </c>
      <c r="B2" s="33"/>
      <c r="C2" s="33"/>
      <c r="D2" s="33"/>
    </row>
    <row r="3" ht="22.5" customHeight="1">
      <c r="D3" s="44" t="s">
        <v>40</v>
      </c>
    </row>
    <row r="4" spans="1:4" ht="22.5" customHeight="1">
      <c r="A4" s="35" t="s">
        <v>116</v>
      </c>
      <c r="B4" s="21" t="s">
        <v>215</v>
      </c>
      <c r="C4" s="35" t="s">
        <v>216</v>
      </c>
      <c r="D4" s="35" t="s">
        <v>217</v>
      </c>
    </row>
    <row r="5" spans="1:4" ht="22.5" customHeight="1">
      <c r="A5" s="35"/>
      <c r="B5" s="21" t="s">
        <v>121</v>
      </c>
      <c r="C5" s="45">
        <v>120</v>
      </c>
      <c r="D5" s="45"/>
    </row>
    <row r="6" spans="1:4" ht="17.25" customHeight="1">
      <c r="A6" s="46">
        <v>162</v>
      </c>
      <c r="B6" s="47" t="s">
        <v>132</v>
      </c>
      <c r="C6" s="22">
        <v>120</v>
      </c>
      <c r="D6" s="23" t="s">
        <v>131</v>
      </c>
    </row>
    <row r="7" spans="1:4" ht="17.25" customHeight="1">
      <c r="A7" s="46"/>
      <c r="B7" s="47" t="s">
        <v>218</v>
      </c>
      <c r="C7" s="48">
        <v>14</v>
      </c>
      <c r="D7" s="49" t="s">
        <v>219</v>
      </c>
    </row>
    <row r="8" spans="1:4" ht="17.25" customHeight="1">
      <c r="A8" s="50"/>
      <c r="B8" s="51" t="s">
        <v>220</v>
      </c>
      <c r="C8" s="48">
        <v>11</v>
      </c>
      <c r="D8" s="49" t="s">
        <v>221</v>
      </c>
    </row>
    <row r="9" spans="1:4" ht="17.25" customHeight="1">
      <c r="A9" s="50"/>
      <c r="B9" s="51" t="s">
        <v>222</v>
      </c>
      <c r="C9" s="48">
        <v>34</v>
      </c>
      <c r="D9" s="49" t="s">
        <v>223</v>
      </c>
    </row>
    <row r="10" spans="1:4" ht="17.25" customHeight="1">
      <c r="A10" s="52"/>
      <c r="B10" s="53" t="s">
        <v>224</v>
      </c>
      <c r="C10" s="48">
        <v>11</v>
      </c>
      <c r="D10" s="49" t="s">
        <v>225</v>
      </c>
    </row>
    <row r="11" spans="1:4" ht="17.25" customHeight="1">
      <c r="A11" s="52"/>
      <c r="B11" s="51" t="s">
        <v>226</v>
      </c>
      <c r="C11" s="48">
        <v>30</v>
      </c>
      <c r="D11" s="49" t="s">
        <v>227</v>
      </c>
    </row>
    <row r="12" spans="1:4" ht="17.25" customHeight="1">
      <c r="A12" s="54"/>
      <c r="B12" s="53" t="s">
        <v>228</v>
      </c>
      <c r="C12" s="48">
        <v>20</v>
      </c>
      <c r="D12" s="49" t="s">
        <v>229</v>
      </c>
    </row>
    <row r="13" spans="1:4" ht="17.25" customHeight="1">
      <c r="A13" s="54"/>
      <c r="B13" s="55"/>
      <c r="C13" s="26"/>
      <c r="D13" s="26"/>
    </row>
    <row r="14" spans="1:4" ht="17.25" customHeight="1">
      <c r="A14" s="56"/>
      <c r="B14" s="57"/>
      <c r="C14" s="26"/>
      <c r="D14" s="26"/>
    </row>
    <row r="15" spans="1:4" ht="17.25" customHeight="1">
      <c r="A15" s="54"/>
      <c r="B15" s="55"/>
      <c r="C15" s="26"/>
      <c r="D15" s="26"/>
    </row>
    <row r="16" spans="1:4" ht="17.25" customHeight="1">
      <c r="A16" s="54"/>
      <c r="B16" s="55"/>
      <c r="C16" s="26"/>
      <c r="D16" s="26"/>
    </row>
    <row r="17" spans="1:4" ht="17.25" customHeight="1">
      <c r="A17" s="54"/>
      <c r="B17" s="55"/>
      <c r="C17" s="26"/>
      <c r="D17" s="26"/>
    </row>
    <row r="18" spans="1:4" ht="17.25" customHeight="1">
      <c r="A18" s="54"/>
      <c r="B18" s="55"/>
      <c r="C18" s="26"/>
      <c r="D18" s="26"/>
    </row>
    <row r="19" spans="1:4" ht="17.25" customHeight="1">
      <c r="A19" s="54"/>
      <c r="B19" s="55"/>
      <c r="C19" s="26"/>
      <c r="D19" s="27"/>
    </row>
    <row r="20" spans="1:4" ht="17.25" customHeight="1">
      <c r="A20" s="54"/>
      <c r="B20" s="55"/>
      <c r="C20" s="26"/>
      <c r="D20" s="27"/>
    </row>
    <row r="21" spans="1:4" ht="17.25" customHeight="1">
      <c r="A21" s="54"/>
      <c r="B21" s="55"/>
      <c r="C21" s="24"/>
      <c r="D21" s="58"/>
    </row>
    <row r="22" spans="1:4" ht="12.75" customHeight="1">
      <c r="A22" s="59"/>
      <c r="B22" s="55"/>
      <c r="C22" s="59"/>
      <c r="D22" s="59"/>
    </row>
    <row r="23" spans="1:4" ht="12.75" customHeight="1">
      <c r="A23" s="59"/>
      <c r="B23" s="55"/>
      <c r="C23" s="60"/>
      <c r="D23" s="59"/>
    </row>
    <row r="24" spans="1:4" ht="12.75" customHeight="1">
      <c r="A24" s="59"/>
      <c r="B24" s="55"/>
      <c r="C24" s="60"/>
      <c r="D24" s="59"/>
    </row>
    <row r="25" spans="1:4" ht="12.75" customHeight="1">
      <c r="A25" s="59"/>
      <c r="B25" s="55"/>
      <c r="C25" s="59"/>
      <c r="D25" s="59"/>
    </row>
    <row r="26" spans="1:4" ht="12.75" customHeight="1">
      <c r="A26" s="59"/>
      <c r="B26" s="55"/>
      <c r="C26" s="59"/>
      <c r="D26" s="59"/>
    </row>
    <row r="27" spans="1:4" ht="12.75" customHeight="1">
      <c r="A27" s="59"/>
      <c r="B27" s="55"/>
      <c r="C27" s="59"/>
      <c r="D27" s="59"/>
    </row>
  </sheetData>
  <sheetProtection/>
  <mergeCells count="1">
    <mergeCell ref="A2:D2"/>
  </mergeCells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G1">
      <selection activeCell="E1" sqref="A1:O27"/>
    </sheetView>
  </sheetViews>
  <sheetFormatPr defaultColWidth="9.16015625" defaultRowHeight="12.75" customHeight="1"/>
  <cols>
    <col min="1" max="3" width="7.16015625" style="0" customWidth="1"/>
    <col min="4" max="4" width="9.5" style="0" customWidth="1"/>
    <col min="5" max="5" width="38.16015625" style="0" customWidth="1"/>
    <col min="6" max="6" width="11.83203125" style="0" customWidth="1"/>
    <col min="7" max="7" width="21.16015625" style="0" customWidth="1"/>
    <col min="8" max="8" width="9.83203125" style="0" customWidth="1"/>
    <col min="9" max="9" width="12.16015625" style="0" customWidth="1"/>
    <col min="10" max="11" width="9.16015625" style="0" customWidth="1"/>
    <col min="12" max="12" width="11.5" style="0" customWidth="1"/>
    <col min="13" max="13" width="17.33203125" style="0" customWidth="1"/>
    <col min="14" max="255" width="9.16015625" style="0" customWidth="1"/>
  </cols>
  <sheetData>
    <row r="1" ht="29.25" customHeight="1">
      <c r="A1" s="11" t="s">
        <v>33</v>
      </c>
    </row>
    <row r="2" spans="1:14" ht="23.25" customHeight="1">
      <c r="A2" s="33" t="s">
        <v>230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3:14" ht="26.25" customHeight="1">
      <c r="M3" s="43" t="s">
        <v>40</v>
      </c>
      <c r="N3" s="43"/>
    </row>
    <row r="4" spans="1:14" ht="18" customHeight="1">
      <c r="A4" s="19" t="s">
        <v>231</v>
      </c>
      <c r="B4" s="19"/>
      <c r="C4" s="19"/>
      <c r="D4" s="19" t="s">
        <v>116</v>
      </c>
      <c r="E4" s="15" t="s">
        <v>232</v>
      </c>
      <c r="F4" s="19" t="s">
        <v>233</v>
      </c>
      <c r="G4" s="34" t="s">
        <v>234</v>
      </c>
      <c r="H4" s="28" t="s">
        <v>235</v>
      </c>
      <c r="I4" s="19" t="s">
        <v>236</v>
      </c>
      <c r="J4" s="19" t="s">
        <v>156</v>
      </c>
      <c r="K4" s="19"/>
      <c r="L4" s="29" t="s">
        <v>237</v>
      </c>
      <c r="M4" s="19" t="s">
        <v>238</v>
      </c>
      <c r="N4" s="14" t="s">
        <v>239</v>
      </c>
    </row>
    <row r="5" spans="1:14" ht="18" customHeight="1">
      <c r="A5" s="35" t="s">
        <v>240</v>
      </c>
      <c r="B5" s="35" t="s">
        <v>241</v>
      </c>
      <c r="C5" s="35" t="s">
        <v>242</v>
      </c>
      <c r="D5" s="19"/>
      <c r="E5" s="15"/>
      <c r="F5" s="19"/>
      <c r="G5" s="36"/>
      <c r="H5" s="28"/>
      <c r="I5" s="19"/>
      <c r="J5" s="19" t="s">
        <v>240</v>
      </c>
      <c r="K5" s="19" t="s">
        <v>241</v>
      </c>
      <c r="L5" s="31"/>
      <c r="M5" s="19"/>
      <c r="N5" s="14"/>
    </row>
    <row r="6" spans="1:14" ht="18" customHeight="1">
      <c r="A6" s="35" t="s">
        <v>131</v>
      </c>
      <c r="B6" s="35" t="s">
        <v>131</v>
      </c>
      <c r="C6" s="35" t="s">
        <v>131</v>
      </c>
      <c r="D6" s="22" t="s">
        <v>131</v>
      </c>
      <c r="E6" s="22" t="s">
        <v>131</v>
      </c>
      <c r="F6" s="37" t="s">
        <v>131</v>
      </c>
      <c r="G6" s="22" t="s">
        <v>131</v>
      </c>
      <c r="H6" s="22" t="s">
        <v>131</v>
      </c>
      <c r="I6" s="22" t="s">
        <v>131</v>
      </c>
      <c r="J6" s="19" t="s">
        <v>131</v>
      </c>
      <c r="K6" s="19" t="s">
        <v>131</v>
      </c>
      <c r="L6" s="22" t="s">
        <v>131</v>
      </c>
      <c r="M6" s="22">
        <v>36</v>
      </c>
      <c r="N6" s="22" t="s">
        <v>131</v>
      </c>
    </row>
    <row r="7" spans="1:14" ht="30" customHeight="1">
      <c r="A7" s="38">
        <v>206</v>
      </c>
      <c r="B7" s="39" t="s">
        <v>243</v>
      </c>
      <c r="C7" s="40" t="s">
        <v>244</v>
      </c>
      <c r="D7" s="26"/>
      <c r="E7" s="41" t="s">
        <v>245</v>
      </c>
      <c r="F7" s="27"/>
      <c r="G7" s="42" t="s">
        <v>246</v>
      </c>
      <c r="H7" s="27"/>
      <c r="I7" s="26" t="s">
        <v>247</v>
      </c>
      <c r="J7" s="19">
        <v>302</v>
      </c>
      <c r="K7" s="19">
        <v>27</v>
      </c>
      <c r="L7" s="26">
        <v>2020.11</v>
      </c>
      <c r="M7" s="26">
        <v>7</v>
      </c>
      <c r="N7" s="27"/>
    </row>
    <row r="8" spans="1:14" ht="36" customHeight="1">
      <c r="A8" s="38">
        <v>206</v>
      </c>
      <c r="B8" s="39" t="s">
        <v>243</v>
      </c>
      <c r="C8" s="40" t="s">
        <v>244</v>
      </c>
      <c r="D8" s="26"/>
      <c r="E8" s="41" t="s">
        <v>245</v>
      </c>
      <c r="F8" s="27"/>
      <c r="G8" s="42" t="s">
        <v>248</v>
      </c>
      <c r="H8" s="42"/>
      <c r="I8" s="26" t="s">
        <v>247</v>
      </c>
      <c r="J8" s="19">
        <v>302</v>
      </c>
      <c r="K8" s="19">
        <v>27</v>
      </c>
      <c r="L8" s="26">
        <v>2020.06</v>
      </c>
      <c r="M8" s="26">
        <v>7.5</v>
      </c>
      <c r="N8" s="27"/>
    </row>
    <row r="9" spans="1:14" ht="25.5" customHeight="1">
      <c r="A9" s="38">
        <v>206</v>
      </c>
      <c r="B9" s="39" t="s">
        <v>243</v>
      </c>
      <c r="C9" s="40" t="s">
        <v>244</v>
      </c>
      <c r="D9" s="26"/>
      <c r="E9" s="41" t="s">
        <v>245</v>
      </c>
      <c r="F9" s="27"/>
      <c r="G9" s="42" t="s">
        <v>249</v>
      </c>
      <c r="H9" s="42"/>
      <c r="I9" s="26" t="s">
        <v>247</v>
      </c>
      <c r="J9" s="19">
        <v>302</v>
      </c>
      <c r="K9" s="19">
        <v>27</v>
      </c>
      <c r="L9" s="26">
        <v>2020.06</v>
      </c>
      <c r="M9" s="26">
        <v>5</v>
      </c>
      <c r="N9" s="27"/>
    </row>
    <row r="10" spans="1:14" ht="40.5" customHeight="1">
      <c r="A10" s="38">
        <v>206</v>
      </c>
      <c r="B10" s="39" t="s">
        <v>243</v>
      </c>
      <c r="C10" s="40" t="s">
        <v>244</v>
      </c>
      <c r="D10" s="26"/>
      <c r="E10" s="41" t="s">
        <v>245</v>
      </c>
      <c r="F10" s="27"/>
      <c r="G10" s="42" t="s">
        <v>250</v>
      </c>
      <c r="H10" s="42"/>
      <c r="I10" s="26" t="s">
        <v>247</v>
      </c>
      <c r="J10" s="19">
        <v>302</v>
      </c>
      <c r="K10" s="19">
        <v>27</v>
      </c>
      <c r="L10" s="26">
        <v>2020.09</v>
      </c>
      <c r="M10" s="26">
        <v>5.5</v>
      </c>
      <c r="N10" s="26"/>
    </row>
    <row r="11" spans="1:14" ht="51.75" customHeight="1">
      <c r="A11" s="38">
        <v>206</v>
      </c>
      <c r="B11" s="39" t="s">
        <v>243</v>
      </c>
      <c r="C11" s="40" t="s">
        <v>244</v>
      </c>
      <c r="D11" s="26"/>
      <c r="E11" s="41" t="s">
        <v>245</v>
      </c>
      <c r="F11" s="27"/>
      <c r="G11" s="42" t="s">
        <v>251</v>
      </c>
      <c r="H11" s="26"/>
      <c r="I11" s="26" t="s">
        <v>247</v>
      </c>
      <c r="J11" s="19">
        <v>302</v>
      </c>
      <c r="K11" s="19">
        <v>27</v>
      </c>
      <c r="L11" s="26">
        <v>2020.12</v>
      </c>
      <c r="M11" s="26">
        <v>6</v>
      </c>
      <c r="N11" s="26"/>
    </row>
    <row r="12" spans="1:14" ht="52.5" customHeight="1">
      <c r="A12" s="38">
        <v>206</v>
      </c>
      <c r="B12" s="39" t="s">
        <v>243</v>
      </c>
      <c r="C12" s="40" t="s">
        <v>244</v>
      </c>
      <c r="D12" s="26"/>
      <c r="E12" s="41" t="s">
        <v>245</v>
      </c>
      <c r="F12" s="27"/>
      <c r="G12" s="42" t="s">
        <v>252</v>
      </c>
      <c r="H12" s="26"/>
      <c r="I12" s="27" t="s">
        <v>247</v>
      </c>
      <c r="J12" s="19">
        <v>302</v>
      </c>
      <c r="K12" s="19">
        <v>27</v>
      </c>
      <c r="L12" s="26">
        <v>2020.06</v>
      </c>
      <c r="M12" s="26">
        <v>5</v>
      </c>
      <c r="N12" s="27"/>
    </row>
    <row r="13" ht="12.75" customHeight="1">
      <c r="M13" s="11"/>
    </row>
    <row r="14" ht="12.75" customHeight="1">
      <c r="M14" s="11"/>
    </row>
    <row r="15" ht="12.75" customHeight="1">
      <c r="M15" s="11"/>
    </row>
    <row r="16" ht="12.75" customHeight="1">
      <c r="M16" s="11"/>
    </row>
  </sheetData>
  <sheetProtection/>
  <mergeCells count="13">
    <mergeCell ref="A2:N2"/>
    <mergeCell ref="M3:N3"/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workbookViewId="0" topLeftCell="A1">
      <selection activeCell="I12" sqref="I12"/>
    </sheetView>
  </sheetViews>
  <sheetFormatPr defaultColWidth="9.16015625" defaultRowHeight="12.75" customHeight="1"/>
  <cols>
    <col min="1" max="1" width="11.66015625" style="0" customWidth="1"/>
    <col min="2" max="2" width="21" style="0" customWidth="1"/>
    <col min="3" max="3" width="10.66015625" style="0" customWidth="1"/>
    <col min="4" max="4" width="8.5" style="0" customWidth="1"/>
    <col min="5" max="6" width="11.83203125" style="0" customWidth="1"/>
    <col min="7" max="7" width="9.33203125" style="0" customWidth="1"/>
    <col min="8" max="9" width="11.83203125" style="0" customWidth="1"/>
    <col min="10" max="11" width="6.83203125" style="0" customWidth="1"/>
    <col min="12" max="13" width="7.66015625" style="0" customWidth="1"/>
    <col min="14" max="18" width="9.16015625" style="0" customWidth="1"/>
    <col min="19" max="19" width="6.83203125" style="0" customWidth="1"/>
  </cols>
  <sheetData>
    <row r="1" spans="1:3" ht="30" customHeight="1">
      <c r="A1" s="11" t="s">
        <v>35</v>
      </c>
      <c r="C1" s="12" t="s">
        <v>35</v>
      </c>
    </row>
    <row r="2" spans="1:29" ht="28.5" customHeight="1">
      <c r="A2" s="13" t="s">
        <v>253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ht="22.5" customHeight="1">
      <c r="AC3" s="32" t="s">
        <v>40</v>
      </c>
    </row>
    <row r="4" spans="1:29" ht="17.25" customHeight="1">
      <c r="A4" s="14" t="s">
        <v>116</v>
      </c>
      <c r="B4" s="14" t="s">
        <v>117</v>
      </c>
      <c r="C4" s="15" t="s">
        <v>254</v>
      </c>
      <c r="D4" s="16"/>
      <c r="E4" s="16"/>
      <c r="F4" s="16"/>
      <c r="G4" s="16"/>
      <c r="H4" s="16"/>
      <c r="I4" s="16"/>
      <c r="J4" s="16"/>
      <c r="K4" s="28"/>
      <c r="L4" s="15" t="s">
        <v>255</v>
      </c>
      <c r="M4" s="16"/>
      <c r="N4" s="16"/>
      <c r="O4" s="16"/>
      <c r="P4" s="16"/>
      <c r="Q4" s="16"/>
      <c r="R4" s="16"/>
      <c r="S4" s="16"/>
      <c r="T4" s="28"/>
      <c r="U4" s="15" t="s">
        <v>256</v>
      </c>
      <c r="V4" s="16"/>
      <c r="W4" s="16"/>
      <c r="X4" s="16"/>
      <c r="Y4" s="16"/>
      <c r="Z4" s="16"/>
      <c r="AA4" s="16"/>
      <c r="AB4" s="16"/>
      <c r="AC4" s="28"/>
    </row>
    <row r="5" spans="1:29" ht="17.25" customHeight="1">
      <c r="A5" s="14"/>
      <c r="B5" s="14"/>
      <c r="C5" s="17" t="s">
        <v>121</v>
      </c>
      <c r="D5" s="15" t="s">
        <v>257</v>
      </c>
      <c r="E5" s="16"/>
      <c r="F5" s="16"/>
      <c r="G5" s="16"/>
      <c r="H5" s="16"/>
      <c r="I5" s="28"/>
      <c r="J5" s="29" t="s">
        <v>258</v>
      </c>
      <c r="K5" s="29" t="s">
        <v>259</v>
      </c>
      <c r="L5" s="17" t="s">
        <v>121</v>
      </c>
      <c r="M5" s="15" t="s">
        <v>257</v>
      </c>
      <c r="N5" s="16"/>
      <c r="O5" s="16"/>
      <c r="P5" s="16"/>
      <c r="Q5" s="16"/>
      <c r="R5" s="28"/>
      <c r="S5" s="29" t="s">
        <v>258</v>
      </c>
      <c r="T5" s="29" t="s">
        <v>259</v>
      </c>
      <c r="U5" s="17" t="s">
        <v>121</v>
      </c>
      <c r="V5" s="15" t="s">
        <v>257</v>
      </c>
      <c r="W5" s="16"/>
      <c r="X5" s="16"/>
      <c r="Y5" s="16"/>
      <c r="Z5" s="16"/>
      <c r="AA5" s="28"/>
      <c r="AB5" s="29" t="s">
        <v>258</v>
      </c>
      <c r="AC5" s="29" t="s">
        <v>259</v>
      </c>
    </row>
    <row r="6" spans="1:29" ht="23.25" customHeight="1">
      <c r="A6" s="14"/>
      <c r="B6" s="14"/>
      <c r="C6" s="18"/>
      <c r="D6" s="19" t="s">
        <v>129</v>
      </c>
      <c r="E6" s="19" t="s">
        <v>260</v>
      </c>
      <c r="F6" s="19" t="s">
        <v>261</v>
      </c>
      <c r="G6" s="19" t="s">
        <v>262</v>
      </c>
      <c r="H6" s="19"/>
      <c r="I6" s="19"/>
      <c r="J6" s="30"/>
      <c r="K6" s="30"/>
      <c r="L6" s="18"/>
      <c r="M6" s="19" t="s">
        <v>129</v>
      </c>
      <c r="N6" s="19" t="s">
        <v>260</v>
      </c>
      <c r="O6" s="19" t="s">
        <v>261</v>
      </c>
      <c r="P6" s="19" t="s">
        <v>262</v>
      </c>
      <c r="Q6" s="19"/>
      <c r="R6" s="19"/>
      <c r="S6" s="30"/>
      <c r="T6" s="30"/>
      <c r="U6" s="18"/>
      <c r="V6" s="19" t="s">
        <v>129</v>
      </c>
      <c r="W6" s="19" t="s">
        <v>260</v>
      </c>
      <c r="X6" s="19" t="s">
        <v>261</v>
      </c>
      <c r="Y6" s="19" t="s">
        <v>262</v>
      </c>
      <c r="Z6" s="19"/>
      <c r="AA6" s="19"/>
      <c r="AB6" s="30"/>
      <c r="AC6" s="30"/>
    </row>
    <row r="7" spans="1:29" ht="44.25" customHeight="1">
      <c r="A7" s="14"/>
      <c r="B7" s="14"/>
      <c r="C7" s="20"/>
      <c r="D7" s="19"/>
      <c r="E7" s="19"/>
      <c r="F7" s="19"/>
      <c r="G7" s="21" t="s">
        <v>129</v>
      </c>
      <c r="H7" s="21" t="s">
        <v>263</v>
      </c>
      <c r="I7" s="21" t="s">
        <v>264</v>
      </c>
      <c r="J7" s="31"/>
      <c r="K7" s="31"/>
      <c r="L7" s="20"/>
      <c r="M7" s="19"/>
      <c r="N7" s="19"/>
      <c r="O7" s="19"/>
      <c r="P7" s="21" t="s">
        <v>129</v>
      </c>
      <c r="Q7" s="21" t="s">
        <v>263</v>
      </c>
      <c r="R7" s="21" t="s">
        <v>264</v>
      </c>
      <c r="S7" s="31"/>
      <c r="T7" s="31"/>
      <c r="U7" s="20"/>
      <c r="V7" s="19"/>
      <c r="W7" s="19"/>
      <c r="X7" s="19"/>
      <c r="Y7" s="21" t="s">
        <v>129</v>
      </c>
      <c r="Z7" s="21" t="s">
        <v>263</v>
      </c>
      <c r="AA7" s="21" t="s">
        <v>264</v>
      </c>
      <c r="AB7" s="31"/>
      <c r="AC7" s="31"/>
    </row>
    <row r="8" spans="1:29" ht="19.5" customHeight="1">
      <c r="A8" s="22" t="s">
        <v>131</v>
      </c>
      <c r="B8" s="22" t="s">
        <v>131</v>
      </c>
      <c r="C8" s="22">
        <v>1</v>
      </c>
      <c r="D8" s="23">
        <v>2</v>
      </c>
      <c r="E8" s="23">
        <v>3</v>
      </c>
      <c r="F8" s="23">
        <v>4</v>
      </c>
      <c r="G8" s="22">
        <v>5</v>
      </c>
      <c r="H8" s="22">
        <v>6</v>
      </c>
      <c r="I8" s="22">
        <v>7</v>
      </c>
      <c r="J8" s="22">
        <v>8</v>
      </c>
      <c r="K8" s="22">
        <v>9</v>
      </c>
      <c r="L8" s="22">
        <v>10</v>
      </c>
      <c r="M8" s="22">
        <v>11</v>
      </c>
      <c r="N8" s="22">
        <v>12</v>
      </c>
      <c r="O8" s="22">
        <v>13</v>
      </c>
      <c r="P8" s="22">
        <v>14</v>
      </c>
      <c r="Q8" s="22">
        <v>15</v>
      </c>
      <c r="R8" s="22">
        <v>16</v>
      </c>
      <c r="S8" s="22">
        <v>17</v>
      </c>
      <c r="T8" s="22">
        <v>18</v>
      </c>
      <c r="U8" s="22" t="s">
        <v>265</v>
      </c>
      <c r="V8" s="22" t="s">
        <v>266</v>
      </c>
      <c r="W8" s="22" t="s">
        <v>267</v>
      </c>
      <c r="X8" s="22" t="s">
        <v>268</v>
      </c>
      <c r="Y8" s="22" t="s">
        <v>269</v>
      </c>
      <c r="Z8" s="22" t="s">
        <v>270</v>
      </c>
      <c r="AA8" s="22" t="s">
        <v>271</v>
      </c>
      <c r="AB8" s="22" t="s">
        <v>272</v>
      </c>
      <c r="AC8" s="22" t="s">
        <v>273</v>
      </c>
    </row>
    <row r="9" spans="1:29" s="4" customFormat="1" ht="15" customHeight="1">
      <c r="A9" s="24"/>
      <c r="B9" s="24" t="s">
        <v>132</v>
      </c>
      <c r="C9" s="25">
        <f>D9+J9+K9</f>
        <v>0.3</v>
      </c>
      <c r="D9" s="25">
        <f>SUM(E9:G9)</f>
        <v>0.3</v>
      </c>
      <c r="E9" s="24"/>
      <c r="F9" s="24">
        <v>0.3</v>
      </c>
      <c r="G9" s="25">
        <f>H9+I9</f>
        <v>0</v>
      </c>
      <c r="H9" s="24"/>
      <c r="I9" s="24"/>
      <c r="J9" s="24"/>
      <c r="K9" s="24"/>
      <c r="L9" s="25">
        <f>M9+S9+T9</f>
        <v>0</v>
      </c>
      <c r="M9" s="25">
        <f>SUM(N9:P9)</f>
        <v>0</v>
      </c>
      <c r="N9" s="24"/>
      <c r="O9" s="24">
        <v>0</v>
      </c>
      <c r="P9" s="25">
        <f>Q9+R9</f>
        <v>0</v>
      </c>
      <c r="Q9" s="24"/>
      <c r="R9" s="24"/>
      <c r="S9" s="24"/>
      <c r="T9" s="24"/>
      <c r="U9" s="25">
        <f aca="true" t="shared" si="0" ref="U9:AC9">L9-C9</f>
        <v>-0.3</v>
      </c>
      <c r="V9" s="25">
        <f t="shared" si="0"/>
        <v>-0.3</v>
      </c>
      <c r="W9" s="25">
        <f t="shared" si="0"/>
        <v>0</v>
      </c>
      <c r="X9" s="25">
        <f t="shared" si="0"/>
        <v>-0.3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</row>
    <row r="10" spans="1:29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15" customHeight="1">
      <c r="A13" s="27"/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7"/>
      <c r="M13" s="26"/>
      <c r="N13" s="26"/>
      <c r="O13" s="26"/>
      <c r="P13" s="26"/>
      <c r="Q13" s="26"/>
      <c r="R13" s="26"/>
      <c r="S13" s="26"/>
      <c r="T13" s="26"/>
      <c r="U13" s="27"/>
      <c r="V13" s="26"/>
      <c r="W13" s="26"/>
      <c r="X13" s="26"/>
      <c r="Y13" s="26"/>
      <c r="Z13" s="26"/>
      <c r="AA13" s="26"/>
      <c r="AB13" s="26"/>
      <c r="AC13" s="26"/>
    </row>
    <row r="14" spans="1:29" ht="15" customHeight="1">
      <c r="A14" s="27"/>
      <c r="B14" s="26"/>
      <c r="C14" s="26"/>
      <c r="D14" s="27"/>
      <c r="E14" s="26"/>
      <c r="F14" s="26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7"/>
      <c r="W14" s="26"/>
      <c r="X14" s="26"/>
      <c r="Y14" s="26"/>
      <c r="Z14" s="26"/>
      <c r="AA14" s="26"/>
      <c r="AB14" s="26"/>
      <c r="AC14" s="26"/>
    </row>
    <row r="15" spans="1:29" ht="15" customHeight="1">
      <c r="A15" s="27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7"/>
      <c r="M15" s="27"/>
      <c r="N15" s="26"/>
      <c r="O15" s="26"/>
      <c r="P15" s="26"/>
      <c r="Q15" s="26"/>
      <c r="R15" s="26"/>
      <c r="S15" s="26"/>
      <c r="T15" s="26"/>
      <c r="U15" s="27"/>
      <c r="V15" s="27"/>
      <c r="W15" s="26"/>
      <c r="X15" s="26"/>
      <c r="Y15" s="26"/>
      <c r="Z15" s="26"/>
      <c r="AA15" s="26"/>
      <c r="AB15" s="26"/>
      <c r="AC15" s="26"/>
    </row>
    <row r="16" spans="1:29" ht="15" customHeight="1">
      <c r="A16" s="27"/>
      <c r="B16" s="27"/>
      <c r="C16" s="27"/>
      <c r="D16" s="27"/>
      <c r="E16" s="27"/>
      <c r="F16" s="26"/>
      <c r="G16" s="26"/>
      <c r="H16" s="26"/>
      <c r="I16" s="26"/>
      <c r="J16" s="26"/>
      <c r="K16" s="26"/>
      <c r="L16" s="27"/>
      <c r="M16" s="27"/>
      <c r="N16" s="27"/>
      <c r="O16" s="26"/>
      <c r="P16" s="26"/>
      <c r="Q16" s="26"/>
      <c r="R16" s="26"/>
      <c r="S16" s="26"/>
      <c r="T16" s="26"/>
      <c r="U16" s="27"/>
      <c r="V16" s="27"/>
      <c r="W16" s="27"/>
      <c r="X16" s="26"/>
      <c r="Y16" s="26"/>
      <c r="Z16" s="26"/>
      <c r="AA16" s="26"/>
      <c r="AB16" s="26"/>
      <c r="AC16" s="26"/>
    </row>
    <row r="17" spans="6:11" ht="12.75" customHeight="1">
      <c r="F17" s="11"/>
      <c r="G17" s="11"/>
      <c r="H17" s="11"/>
      <c r="I17" s="11"/>
      <c r="J17" s="11"/>
      <c r="K17" s="11"/>
    </row>
    <row r="18" spans="7:11" ht="12.75" customHeight="1">
      <c r="G18" s="11"/>
      <c r="H18" s="11"/>
      <c r="K18" s="11"/>
    </row>
    <row r="19" spans="8:11" ht="12.75" customHeight="1">
      <c r="H19" s="11"/>
      <c r="K19" s="11"/>
    </row>
    <row r="20" spans="8:11" ht="12.75" customHeight="1">
      <c r="H20" s="11"/>
      <c r="K20" s="11"/>
    </row>
    <row r="21" spans="9:11" ht="12.75" customHeight="1">
      <c r="I21" s="11"/>
      <c r="K21" s="11"/>
    </row>
    <row r="22" spans="9:10" ht="12.75" customHeight="1">
      <c r="I22" s="11"/>
      <c r="J22" s="1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5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H10" sqref="H10"/>
    </sheetView>
  </sheetViews>
  <sheetFormatPr defaultColWidth="9.33203125" defaultRowHeight="11.25"/>
  <cols>
    <col min="1" max="1" width="4.33203125" style="0" customWidth="1"/>
    <col min="2" max="2" width="23.16015625" style="0" customWidth="1"/>
    <col min="3" max="3" width="10" style="0" customWidth="1"/>
    <col min="4" max="4" width="9.16015625" style="0" customWidth="1"/>
    <col min="5" max="5" width="8.16015625" style="0" customWidth="1"/>
    <col min="6" max="6" width="8.83203125" style="0" customWidth="1"/>
    <col min="7" max="7" width="9.83203125" style="0" customWidth="1"/>
    <col min="8" max="8" width="8.66015625" style="0" customWidth="1"/>
    <col min="9" max="9" width="11.33203125" style="0" customWidth="1"/>
    <col min="10" max="10" width="9.33203125" style="0" customWidth="1"/>
    <col min="11" max="11" width="15.33203125" style="0" customWidth="1"/>
    <col min="12" max="12" width="7.5" style="0" customWidth="1"/>
    <col min="13" max="13" width="6.16015625" style="0" customWidth="1"/>
    <col min="14" max="15" width="10.5" style="0" customWidth="1"/>
  </cols>
  <sheetData>
    <row r="1" spans="1:2" ht="24" customHeight="1">
      <c r="A1" s="5" t="s">
        <v>37</v>
      </c>
      <c r="B1" s="5"/>
    </row>
    <row r="2" spans="1:15" s="1" customFormat="1" ht="67.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24.75" customHeight="1">
      <c r="A3" s="7" t="s">
        <v>6</v>
      </c>
      <c r="B3" s="7" t="s">
        <v>274</v>
      </c>
      <c r="C3" s="7" t="s">
        <v>275</v>
      </c>
      <c r="D3" s="7"/>
      <c r="E3" s="7" t="s">
        <v>276</v>
      </c>
      <c r="F3" s="7"/>
      <c r="G3" s="7" t="s">
        <v>277</v>
      </c>
      <c r="H3" s="7" t="s">
        <v>278</v>
      </c>
      <c r="I3" s="7"/>
      <c r="J3" s="7"/>
      <c r="K3" s="7"/>
      <c r="L3" s="7" t="s">
        <v>279</v>
      </c>
      <c r="M3" s="7"/>
      <c r="N3" s="7"/>
      <c r="O3" s="7"/>
    </row>
    <row r="4" spans="1:15" s="1" customFormat="1" ht="31.5" customHeight="1">
      <c r="A4" s="7"/>
      <c r="B4" s="7"/>
      <c r="C4" s="7" t="s">
        <v>280</v>
      </c>
      <c r="D4" s="7" t="s">
        <v>281</v>
      </c>
      <c r="E4" s="7" t="s">
        <v>280</v>
      </c>
      <c r="F4" s="7" t="s">
        <v>281</v>
      </c>
      <c r="G4" s="7"/>
      <c r="H4" s="7" t="s">
        <v>282</v>
      </c>
      <c r="I4" s="7" t="s">
        <v>283</v>
      </c>
      <c r="J4" s="7" t="s">
        <v>284</v>
      </c>
      <c r="K4" s="7" t="s">
        <v>285</v>
      </c>
      <c r="L4" s="7" t="s">
        <v>282</v>
      </c>
      <c r="M4" s="7" t="s">
        <v>283</v>
      </c>
      <c r="N4" s="7" t="s">
        <v>284</v>
      </c>
      <c r="O4" s="7" t="s">
        <v>285</v>
      </c>
    </row>
    <row r="5" spans="1:15" s="1" customFormat="1" ht="46.5" customHeight="1">
      <c r="A5" s="7">
        <v>1</v>
      </c>
      <c r="B5" s="7" t="s">
        <v>132</v>
      </c>
      <c r="C5" s="7"/>
      <c r="D5" s="7">
        <v>5</v>
      </c>
      <c r="E5" s="7"/>
      <c r="F5" s="7">
        <v>5</v>
      </c>
      <c r="G5" s="7">
        <v>4</v>
      </c>
      <c r="H5" s="7"/>
      <c r="I5" s="10"/>
      <c r="J5" s="7">
        <v>21</v>
      </c>
      <c r="K5" s="10">
        <v>70860</v>
      </c>
      <c r="L5" s="7"/>
      <c r="M5" s="7"/>
      <c r="N5" s="7"/>
      <c r="O5" s="7"/>
    </row>
    <row r="6" spans="1:15" s="1" customFormat="1" ht="19.5" customHeight="1">
      <c r="A6" s="7">
        <v>2</v>
      </c>
      <c r="B6" s="7"/>
      <c r="C6" s="7"/>
      <c r="D6" s="7"/>
      <c r="E6" s="7"/>
      <c r="F6" s="7"/>
      <c r="G6" s="7"/>
      <c r="H6" s="7"/>
      <c r="I6" s="10"/>
      <c r="J6" s="7"/>
      <c r="K6" s="10"/>
      <c r="L6" s="7"/>
      <c r="M6" s="7"/>
      <c r="N6" s="7"/>
      <c r="O6" s="7"/>
    </row>
    <row r="7" spans="1:15" s="1" customFormat="1" ht="19.5" customHeight="1">
      <c r="A7" s="7">
        <v>3</v>
      </c>
      <c r="B7" s="7"/>
      <c r="C7" s="7"/>
      <c r="D7" s="7"/>
      <c r="E7" s="7"/>
      <c r="F7" s="7"/>
      <c r="G7" s="7"/>
      <c r="H7" s="7"/>
      <c r="I7" s="10"/>
      <c r="J7" s="7"/>
      <c r="K7" s="10"/>
      <c r="L7" s="7"/>
      <c r="M7" s="7"/>
      <c r="N7" s="7"/>
      <c r="O7" s="7"/>
    </row>
    <row r="8" spans="1:15" s="1" customFormat="1" ht="19.5" customHeight="1">
      <c r="A8" s="7">
        <v>4</v>
      </c>
      <c r="B8" s="7"/>
      <c r="C8" s="7"/>
      <c r="D8" s="7"/>
      <c r="E8" s="7"/>
      <c r="F8" s="7"/>
      <c r="G8" s="7"/>
      <c r="H8" s="7"/>
      <c r="I8" s="10"/>
      <c r="J8" s="7"/>
      <c r="K8" s="10"/>
      <c r="L8" s="7"/>
      <c r="M8" s="7"/>
      <c r="N8" s="7"/>
      <c r="O8" s="7"/>
    </row>
    <row r="9" spans="1:15" s="1" customFormat="1" ht="19.5" customHeight="1">
      <c r="A9" s="7">
        <v>5</v>
      </c>
      <c r="B9" s="7"/>
      <c r="C9" s="7"/>
      <c r="D9" s="7"/>
      <c r="E9" s="7"/>
      <c r="F9" s="7"/>
      <c r="G9" s="7"/>
      <c r="H9" s="7"/>
      <c r="I9" s="10"/>
      <c r="J9" s="7"/>
      <c r="K9" s="10"/>
      <c r="L9" s="7"/>
      <c r="M9" s="7"/>
      <c r="N9" s="7"/>
      <c r="O9" s="7"/>
    </row>
    <row r="10" spans="1:15" s="1" customFormat="1" ht="19.5" customHeight="1">
      <c r="A10" s="7">
        <v>6</v>
      </c>
      <c r="B10" s="7"/>
      <c r="C10" s="7"/>
      <c r="D10" s="7"/>
      <c r="E10" s="7"/>
      <c r="F10" s="7"/>
      <c r="G10" s="7"/>
      <c r="H10" s="7"/>
      <c r="I10" s="10"/>
      <c r="J10" s="7"/>
      <c r="K10" s="10"/>
      <c r="L10" s="7"/>
      <c r="M10" s="7"/>
      <c r="N10" s="7"/>
      <c r="O10" s="7"/>
    </row>
    <row r="11" spans="1:15" s="1" customFormat="1" ht="19.5" customHeight="1">
      <c r="A11" s="7">
        <v>7</v>
      </c>
      <c r="B11" s="7"/>
      <c r="C11" s="7"/>
      <c r="D11" s="7"/>
      <c r="E11" s="7"/>
      <c r="F11" s="7"/>
      <c r="G11" s="7"/>
      <c r="H11" s="7"/>
      <c r="I11" s="10"/>
      <c r="J11" s="7"/>
      <c r="K11" s="10"/>
      <c r="L11" s="7"/>
      <c r="M11" s="7"/>
      <c r="N11" s="7"/>
      <c r="O11" s="7"/>
    </row>
    <row r="12" spans="1:15" s="1" customFormat="1" ht="19.5" customHeight="1">
      <c r="A12" s="7">
        <v>8</v>
      </c>
      <c r="B12" s="7"/>
      <c r="C12" s="7"/>
      <c r="D12" s="7"/>
      <c r="E12" s="7"/>
      <c r="F12" s="7"/>
      <c r="G12" s="7"/>
      <c r="H12" s="7"/>
      <c r="I12" s="10"/>
      <c r="J12" s="7"/>
      <c r="K12" s="10"/>
      <c r="L12" s="7"/>
      <c r="M12" s="7"/>
      <c r="N12" s="7"/>
      <c r="O12" s="7"/>
    </row>
    <row r="13" spans="1:15" s="1" customFormat="1" ht="19.5" customHeight="1">
      <c r="A13" s="7">
        <v>9</v>
      </c>
      <c r="B13" s="7"/>
      <c r="C13" s="7"/>
      <c r="D13" s="7"/>
      <c r="E13" s="7"/>
      <c r="F13" s="7"/>
      <c r="G13" s="7"/>
      <c r="H13" s="7"/>
      <c r="I13" s="10"/>
      <c r="J13" s="7"/>
      <c r="K13" s="10"/>
      <c r="L13" s="7"/>
      <c r="M13" s="7"/>
      <c r="N13" s="7"/>
      <c r="O13" s="7"/>
    </row>
    <row r="14" spans="1:15" s="1" customFormat="1" ht="19.5" customHeight="1">
      <c r="A14" s="7">
        <v>10</v>
      </c>
      <c r="B14" s="7"/>
      <c r="C14" s="7"/>
      <c r="D14" s="7"/>
      <c r="E14" s="7"/>
      <c r="F14" s="7"/>
      <c r="G14" s="7"/>
      <c r="H14" s="7"/>
      <c r="I14" s="10"/>
      <c r="J14" s="7"/>
      <c r="K14" s="10"/>
      <c r="L14" s="7"/>
      <c r="M14" s="7"/>
      <c r="N14" s="7"/>
      <c r="O14" s="7"/>
    </row>
    <row r="15" spans="1:15" s="1" customFormat="1" ht="19.5" customHeight="1">
      <c r="A15" s="7">
        <v>11</v>
      </c>
      <c r="B15" s="7"/>
      <c r="C15" s="7"/>
      <c r="D15" s="7"/>
      <c r="E15" s="7"/>
      <c r="F15" s="7"/>
      <c r="G15" s="7"/>
      <c r="H15" s="7"/>
      <c r="I15" s="10"/>
      <c r="J15" s="7"/>
      <c r="K15" s="10"/>
      <c r="L15" s="7"/>
      <c r="M15" s="7"/>
      <c r="N15" s="7"/>
      <c r="O15" s="7"/>
    </row>
    <row r="16" spans="1:15" s="1" customFormat="1" ht="19.5" customHeight="1">
      <c r="A16" s="7">
        <v>12</v>
      </c>
      <c r="B16" s="7"/>
      <c r="C16" s="7"/>
      <c r="D16" s="7"/>
      <c r="E16" s="7"/>
      <c r="F16" s="7"/>
      <c r="G16" s="7"/>
      <c r="H16" s="7"/>
      <c r="I16" s="10"/>
      <c r="J16" s="7"/>
      <c r="K16" s="10"/>
      <c r="L16" s="7"/>
      <c r="M16" s="7"/>
      <c r="N16" s="7"/>
      <c r="O16" s="7"/>
    </row>
    <row r="17" spans="1:15" s="1" customFormat="1" ht="19.5" customHeight="1">
      <c r="A17" s="7">
        <v>13</v>
      </c>
      <c r="B17" s="7"/>
      <c r="C17" s="7"/>
      <c r="D17" s="7"/>
      <c r="E17" s="7"/>
      <c r="F17" s="7"/>
      <c r="G17" s="7"/>
      <c r="H17" s="7"/>
      <c r="I17" s="10"/>
      <c r="J17" s="7"/>
      <c r="K17" s="10"/>
      <c r="L17" s="7"/>
      <c r="M17" s="7"/>
      <c r="N17" s="7"/>
      <c r="O17" s="7"/>
    </row>
    <row r="18" spans="1:15" s="1" customFormat="1" ht="19.5" customHeight="1">
      <c r="A18" s="7">
        <v>14</v>
      </c>
      <c r="B18" s="7"/>
      <c r="C18" s="7"/>
      <c r="D18" s="7"/>
      <c r="E18" s="7"/>
      <c r="F18" s="7"/>
      <c r="G18" s="7"/>
      <c r="H18" s="7"/>
      <c r="I18" s="10"/>
      <c r="J18" s="7"/>
      <c r="K18" s="10"/>
      <c r="L18" s="7"/>
      <c r="M18" s="7"/>
      <c r="N18" s="7"/>
      <c r="O18" s="7"/>
    </row>
    <row r="19" spans="1:15" s="2" customFormat="1" ht="19.5" customHeight="1">
      <c r="A19" s="7"/>
      <c r="B19" s="7" t="s">
        <v>121</v>
      </c>
      <c r="C19" s="7">
        <f>SUM(C5:C18)</f>
        <v>0</v>
      </c>
      <c r="D19" s="7">
        <f aca="true" t="shared" si="0" ref="D19:O19">SUM(D5:D18)</f>
        <v>5</v>
      </c>
      <c r="E19" s="7">
        <f t="shared" si="0"/>
        <v>0</v>
      </c>
      <c r="F19" s="7">
        <f t="shared" si="0"/>
        <v>5</v>
      </c>
      <c r="G19" s="7">
        <f t="shared" si="0"/>
        <v>4</v>
      </c>
      <c r="H19" s="7">
        <f t="shared" si="0"/>
        <v>0</v>
      </c>
      <c r="I19" s="7">
        <f t="shared" si="0"/>
        <v>0</v>
      </c>
      <c r="J19" s="7">
        <f t="shared" si="0"/>
        <v>21</v>
      </c>
      <c r="K19" s="7">
        <f t="shared" si="0"/>
        <v>70860</v>
      </c>
      <c r="L19" s="7">
        <f t="shared" si="0"/>
        <v>0</v>
      </c>
      <c r="M19" s="7">
        <f t="shared" si="0"/>
        <v>0</v>
      </c>
      <c r="N19" s="7">
        <f t="shared" si="0"/>
        <v>0</v>
      </c>
      <c r="O19" s="7">
        <f t="shared" si="0"/>
        <v>0</v>
      </c>
    </row>
    <row r="20" spans="1:15" s="2" customFormat="1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2" customFormat="1" ht="24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2" customFormat="1" ht="24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s="2" customFormat="1" ht="24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s="2" customFormat="1" ht="24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s="2" customFormat="1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s="2" customFormat="1" ht="24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s="2" customFormat="1" ht="24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2" customFormat="1" ht="24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2" customFormat="1" ht="24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s="2" customFormat="1" ht="24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2" customFormat="1" ht="24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s="2" customFormat="1" ht="24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2" customFormat="1" ht="24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s="2" customFormat="1" ht="24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s="2" customFormat="1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s="2" customFormat="1" ht="24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s="2" customFormat="1" ht="24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s="2" customFormat="1" ht="24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s="2" customFormat="1" ht="24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s="2" customFormat="1" ht="24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3" customFormat="1" ht="24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3" customFormat="1" ht="24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s="3" customFormat="1" ht="24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24.75" customHeight="1"/>
    <row r="80" s="4" customFormat="1" ht="24.75" customHeight="1"/>
    <row r="81" s="4" customFormat="1" ht="24.75" customHeight="1"/>
    <row r="82" s="4" customFormat="1" ht="24.75" customHeight="1"/>
    <row r="83" s="4" customFormat="1" ht="24.75" customHeight="1"/>
    <row r="84" s="4" customFormat="1" ht="24.75" customHeight="1"/>
    <row r="85" s="4" customFormat="1" ht="24.75" customHeight="1"/>
    <row r="86" s="4" customFormat="1" ht="24.75" customHeight="1"/>
    <row r="87" s="4" customFormat="1" ht="24.75" customHeight="1"/>
    <row r="88" s="4" customFormat="1" ht="24.75" customHeight="1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</sheetData>
  <sheetProtection/>
  <mergeCells count="9">
    <mergeCell ref="A1:B1"/>
    <mergeCell ref="A2:O2"/>
    <mergeCell ref="C3:D3"/>
    <mergeCell ref="E3:F3"/>
    <mergeCell ref="H3:K3"/>
    <mergeCell ref="L3:O3"/>
    <mergeCell ref="A3:A4"/>
    <mergeCell ref="B3:B4"/>
    <mergeCell ref="G3:G4"/>
  </mergeCells>
  <printOptions/>
  <pageMargins left="0.8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4">
      <selection activeCell="C18" sqref="C18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38" customFormat="1" ht="24.75" customHeight="1">
      <c r="A2" s="141" t="s">
        <v>6</v>
      </c>
      <c r="B2" s="142" t="s">
        <v>7</v>
      </c>
      <c r="C2" s="143"/>
      <c r="D2" s="143"/>
      <c r="E2" s="143"/>
      <c r="F2" s="143"/>
      <c r="G2" s="143"/>
      <c r="H2" s="143"/>
      <c r="I2" s="143"/>
      <c r="J2" s="147"/>
      <c r="K2" s="141" t="s">
        <v>8</v>
      </c>
      <c r="L2" s="141" t="s">
        <v>9</v>
      </c>
    </row>
    <row r="3" spans="1:12" s="139" customFormat="1" ht="24.75" customHeight="1">
      <c r="A3" s="144" t="s">
        <v>10</v>
      </c>
      <c r="B3" s="145" t="s">
        <v>11</v>
      </c>
      <c r="C3" s="145"/>
      <c r="D3" s="145"/>
      <c r="E3" s="145"/>
      <c r="F3" s="145"/>
      <c r="G3" s="145"/>
      <c r="H3" s="145"/>
      <c r="I3" s="145"/>
      <c r="J3" s="145"/>
      <c r="K3" s="144" t="s">
        <v>12</v>
      </c>
      <c r="L3" s="144"/>
    </row>
    <row r="4" spans="1:12" s="139" customFormat="1" ht="24.75" customHeight="1">
      <c r="A4" s="144" t="s">
        <v>13</v>
      </c>
      <c r="B4" s="145" t="s">
        <v>14</v>
      </c>
      <c r="C4" s="145"/>
      <c r="D4" s="145"/>
      <c r="E4" s="145"/>
      <c r="F4" s="145"/>
      <c r="G4" s="145"/>
      <c r="H4" s="145"/>
      <c r="I4" s="145"/>
      <c r="J4" s="145"/>
      <c r="K4" s="144" t="s">
        <v>12</v>
      </c>
      <c r="L4" s="148"/>
    </row>
    <row r="5" spans="1:12" s="139" customFormat="1" ht="24.75" customHeight="1">
      <c r="A5" s="144" t="s">
        <v>15</v>
      </c>
      <c r="B5" s="145" t="s">
        <v>16</v>
      </c>
      <c r="C5" s="145"/>
      <c r="D5" s="145"/>
      <c r="E5" s="145"/>
      <c r="F5" s="145"/>
      <c r="G5" s="145"/>
      <c r="H5" s="145"/>
      <c r="I5" s="145"/>
      <c r="J5" s="145"/>
      <c r="K5" s="144" t="s">
        <v>12</v>
      </c>
      <c r="L5" s="148"/>
    </row>
    <row r="6" spans="1:12" s="139" customFormat="1" ht="24.75" customHeight="1">
      <c r="A6" s="144" t="s">
        <v>17</v>
      </c>
      <c r="B6" s="145" t="s">
        <v>18</v>
      </c>
      <c r="C6" s="145"/>
      <c r="D6" s="145"/>
      <c r="E6" s="145"/>
      <c r="F6" s="145"/>
      <c r="G6" s="145"/>
      <c r="H6" s="145"/>
      <c r="I6" s="145"/>
      <c r="J6" s="145"/>
      <c r="K6" s="144" t="s">
        <v>12</v>
      </c>
      <c r="L6" s="145"/>
    </row>
    <row r="7" spans="1:12" s="139" customFormat="1" ht="24.75" customHeight="1">
      <c r="A7" s="144" t="s">
        <v>19</v>
      </c>
      <c r="B7" s="145" t="s">
        <v>20</v>
      </c>
      <c r="C7" s="145"/>
      <c r="D7" s="145"/>
      <c r="E7" s="145"/>
      <c r="F7" s="145"/>
      <c r="G7" s="145"/>
      <c r="H7" s="145"/>
      <c r="I7" s="145"/>
      <c r="J7" s="145"/>
      <c r="K7" s="144" t="s">
        <v>12</v>
      </c>
      <c r="L7" s="149"/>
    </row>
    <row r="8" spans="1:12" s="139" customFormat="1" ht="24.75" customHeight="1">
      <c r="A8" s="144" t="s">
        <v>21</v>
      </c>
      <c r="B8" s="145" t="s">
        <v>22</v>
      </c>
      <c r="C8" s="145"/>
      <c r="D8" s="145"/>
      <c r="E8" s="145"/>
      <c r="F8" s="145"/>
      <c r="G8" s="145"/>
      <c r="H8" s="145"/>
      <c r="I8" s="145"/>
      <c r="J8" s="145"/>
      <c r="K8" s="144" t="s">
        <v>12</v>
      </c>
      <c r="L8" s="149"/>
    </row>
    <row r="9" spans="1:12" s="139" customFormat="1" ht="24.75" customHeight="1">
      <c r="A9" s="144" t="s">
        <v>23</v>
      </c>
      <c r="B9" s="145" t="s">
        <v>24</v>
      </c>
      <c r="C9" s="145"/>
      <c r="D9" s="145"/>
      <c r="E9" s="145"/>
      <c r="F9" s="145"/>
      <c r="G9" s="145"/>
      <c r="H9" s="145"/>
      <c r="I9" s="145"/>
      <c r="J9" s="145"/>
      <c r="K9" s="144" t="s">
        <v>12</v>
      </c>
      <c r="L9" s="149"/>
    </row>
    <row r="10" spans="1:12" s="139" customFormat="1" ht="24.75" customHeight="1">
      <c r="A10" s="144" t="s">
        <v>25</v>
      </c>
      <c r="B10" s="145" t="s">
        <v>26</v>
      </c>
      <c r="C10" s="145"/>
      <c r="D10" s="145"/>
      <c r="E10" s="145"/>
      <c r="F10" s="145"/>
      <c r="G10" s="145"/>
      <c r="H10" s="145"/>
      <c r="I10" s="145"/>
      <c r="J10" s="145"/>
      <c r="K10" s="144" t="s">
        <v>12</v>
      </c>
      <c r="L10" s="149"/>
    </row>
    <row r="11" spans="1:12" s="139" customFormat="1" ht="24.75" customHeight="1">
      <c r="A11" s="144" t="s">
        <v>27</v>
      </c>
      <c r="B11" s="145" t="s">
        <v>28</v>
      </c>
      <c r="C11" s="145"/>
      <c r="D11" s="145"/>
      <c r="E11" s="145"/>
      <c r="F11" s="145"/>
      <c r="G11" s="145"/>
      <c r="H11" s="145"/>
      <c r="I11" s="145"/>
      <c r="J11" s="145"/>
      <c r="K11" s="144" t="s">
        <v>29</v>
      </c>
      <c r="L11" s="144" t="s">
        <v>30</v>
      </c>
    </row>
    <row r="12" spans="1:12" s="139" customFormat="1" ht="24.75" customHeight="1">
      <c r="A12" s="144" t="s">
        <v>31</v>
      </c>
      <c r="B12" s="145" t="s">
        <v>32</v>
      </c>
      <c r="C12" s="145"/>
      <c r="D12" s="145"/>
      <c r="E12" s="145"/>
      <c r="F12" s="145"/>
      <c r="G12" s="145"/>
      <c r="H12" s="145"/>
      <c r="I12" s="145"/>
      <c r="J12" s="145"/>
      <c r="K12" s="144" t="s">
        <v>12</v>
      </c>
      <c r="L12" s="144"/>
    </row>
    <row r="13" spans="1:12" s="139" customFormat="1" ht="24.75" customHeight="1">
      <c r="A13" s="144" t="s">
        <v>33</v>
      </c>
      <c r="B13" s="145" t="s">
        <v>34</v>
      </c>
      <c r="C13" s="145"/>
      <c r="D13" s="145"/>
      <c r="E13" s="145"/>
      <c r="F13" s="145"/>
      <c r="G13" s="145"/>
      <c r="H13" s="145"/>
      <c r="I13" s="145"/>
      <c r="J13" s="145"/>
      <c r="K13" s="144" t="s">
        <v>12</v>
      </c>
      <c r="L13" s="144"/>
    </row>
    <row r="14" spans="1:12" s="139" customFormat="1" ht="24.75" customHeight="1">
      <c r="A14" s="144" t="s">
        <v>35</v>
      </c>
      <c r="B14" s="146" t="s">
        <v>36</v>
      </c>
      <c r="C14" s="146"/>
      <c r="D14" s="146"/>
      <c r="E14" s="146"/>
      <c r="F14" s="146"/>
      <c r="G14" s="146"/>
      <c r="H14" s="146"/>
      <c r="I14" s="146"/>
      <c r="J14" s="146"/>
      <c r="K14" s="144" t="s">
        <v>12</v>
      </c>
      <c r="L14" s="150"/>
    </row>
    <row r="15" spans="1:12" ht="24.75" customHeight="1">
      <c r="A15" s="144" t="s">
        <v>37</v>
      </c>
      <c r="B15" s="145" t="s">
        <v>38</v>
      </c>
      <c r="C15" s="145"/>
      <c r="D15" s="145"/>
      <c r="E15" s="145"/>
      <c r="F15" s="145"/>
      <c r="G15" s="145"/>
      <c r="H15" s="145"/>
      <c r="I15" s="145"/>
      <c r="J15" s="145"/>
      <c r="K15" s="144" t="s">
        <v>12</v>
      </c>
      <c r="L15" s="151"/>
    </row>
  </sheetData>
  <sheetProtection/>
  <mergeCells count="15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1" bottom="1" header="0.5" footer="0.5"/>
  <pageSetup fitToHeight="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C4">
      <selection activeCell="D41" sqref="D41"/>
    </sheetView>
  </sheetViews>
  <sheetFormatPr defaultColWidth="9.16015625" defaultRowHeight="12.75" customHeight="1"/>
  <cols>
    <col min="1" max="1" width="40.5" style="0" customWidth="1"/>
    <col min="2" max="2" width="23.33203125" style="128" customWidth="1"/>
    <col min="3" max="3" width="41" style="0" customWidth="1"/>
    <col min="4" max="4" width="28.66015625" style="128" customWidth="1"/>
    <col min="5" max="5" width="43" style="0" customWidth="1"/>
    <col min="6" max="6" width="24.16015625" style="129" customWidth="1"/>
  </cols>
  <sheetData>
    <row r="1" spans="1:6" ht="13.5" customHeight="1">
      <c r="A1" s="61" t="s">
        <v>10</v>
      </c>
      <c r="B1" s="67"/>
      <c r="C1" s="62"/>
      <c r="D1" s="67"/>
      <c r="E1" s="62"/>
      <c r="F1" s="130"/>
    </row>
    <row r="2" spans="1:6" ht="16.5" customHeight="1">
      <c r="A2" s="131" t="s">
        <v>39</v>
      </c>
      <c r="B2" s="131"/>
      <c r="C2" s="131"/>
      <c r="D2" s="131"/>
      <c r="E2" s="131"/>
      <c r="F2" s="131"/>
    </row>
    <row r="3" spans="1:6" ht="15" customHeight="1">
      <c r="A3" s="65"/>
      <c r="B3" s="65"/>
      <c r="C3" s="66"/>
      <c r="D3" s="132"/>
      <c r="E3" s="67"/>
      <c r="F3" s="67" t="s">
        <v>40</v>
      </c>
    </row>
    <row r="4" spans="1:6" ht="18.75" customHeight="1">
      <c r="A4" s="68" t="s">
        <v>41</v>
      </c>
      <c r="B4" s="68"/>
      <c r="C4" s="68" t="s">
        <v>42</v>
      </c>
      <c r="D4" s="68"/>
      <c r="E4" s="68"/>
      <c r="F4" s="68"/>
    </row>
    <row r="5" spans="1:6" ht="18.75" customHeight="1">
      <c r="A5" s="68" t="s">
        <v>43</v>
      </c>
      <c r="B5" s="68" t="s">
        <v>44</v>
      </c>
      <c r="C5" s="68" t="s">
        <v>45</v>
      </c>
      <c r="D5" s="69" t="s">
        <v>44</v>
      </c>
      <c r="E5" s="68" t="s">
        <v>46</v>
      </c>
      <c r="F5" s="68" t="s">
        <v>44</v>
      </c>
    </row>
    <row r="6" spans="1:6" ht="18.75" customHeight="1">
      <c r="A6" s="111" t="s">
        <v>47</v>
      </c>
      <c r="B6" s="75">
        <f>B7+B12+B13+B15+B16+B17</f>
        <v>197.82</v>
      </c>
      <c r="C6" s="111" t="s">
        <v>47</v>
      </c>
      <c r="D6" s="75">
        <f>SUM(D7:D34)</f>
        <v>197.82</v>
      </c>
      <c r="E6" s="77" t="s">
        <v>47</v>
      </c>
      <c r="F6" s="75">
        <f>F7+F12+F23+F24+F25</f>
        <v>197.82</v>
      </c>
    </row>
    <row r="7" spans="1:6" ht="18.75" customHeight="1">
      <c r="A7" s="70" t="s">
        <v>48</v>
      </c>
      <c r="B7" s="75">
        <f>B8+B10+B11</f>
        <v>197.82</v>
      </c>
      <c r="C7" s="113" t="s">
        <v>49</v>
      </c>
      <c r="D7" s="78"/>
      <c r="E7" s="77" t="s">
        <v>50</v>
      </c>
      <c r="F7" s="75">
        <f>SUM(F8:F11)</f>
        <v>77.82000000000001</v>
      </c>
    </row>
    <row r="8" spans="1:8" ht="18.75" customHeight="1">
      <c r="A8" s="70" t="s">
        <v>51</v>
      </c>
      <c r="B8" s="78">
        <v>197.82</v>
      </c>
      <c r="C8" s="113" t="s">
        <v>52</v>
      </c>
      <c r="D8" s="78"/>
      <c r="E8" s="77" t="s">
        <v>53</v>
      </c>
      <c r="F8" s="78">
        <v>61.61</v>
      </c>
      <c r="H8" s="11"/>
    </row>
    <row r="9" spans="1:6" ht="18.75" customHeight="1">
      <c r="A9" s="114" t="s">
        <v>54</v>
      </c>
      <c r="B9" s="78">
        <v>120</v>
      </c>
      <c r="C9" s="113" t="s">
        <v>55</v>
      </c>
      <c r="D9" s="78"/>
      <c r="E9" s="77" t="s">
        <v>56</v>
      </c>
      <c r="F9" s="78">
        <v>10.76</v>
      </c>
    </row>
    <row r="10" spans="1:6" ht="18.75" customHeight="1">
      <c r="A10" s="70" t="s">
        <v>57</v>
      </c>
      <c r="B10" s="78"/>
      <c r="C10" s="113" t="s">
        <v>58</v>
      </c>
      <c r="D10" s="78"/>
      <c r="E10" s="77" t="s">
        <v>59</v>
      </c>
      <c r="F10" s="78">
        <v>5.45</v>
      </c>
    </row>
    <row r="11" spans="1:6" ht="18.75" customHeight="1">
      <c r="A11" s="70" t="s">
        <v>60</v>
      </c>
      <c r="B11" s="78"/>
      <c r="C11" s="113" t="s">
        <v>61</v>
      </c>
      <c r="D11" s="78"/>
      <c r="E11" s="77" t="s">
        <v>62</v>
      </c>
      <c r="F11" s="78"/>
    </row>
    <row r="12" spans="1:6" ht="18.75" customHeight="1">
      <c r="A12" s="70" t="s">
        <v>63</v>
      </c>
      <c r="B12" s="78"/>
      <c r="C12" s="113" t="s">
        <v>64</v>
      </c>
      <c r="D12" s="78">
        <v>197.82</v>
      </c>
      <c r="E12" s="77" t="s">
        <v>65</v>
      </c>
      <c r="F12" s="75">
        <f>SUM(F13:F22)</f>
        <v>120</v>
      </c>
    </row>
    <row r="13" spans="1:6" ht="18.75" customHeight="1">
      <c r="A13" s="70" t="s">
        <v>66</v>
      </c>
      <c r="B13" s="78"/>
      <c r="C13" s="113" t="s">
        <v>67</v>
      </c>
      <c r="D13" s="78"/>
      <c r="E13" s="77" t="s">
        <v>53</v>
      </c>
      <c r="F13" s="78"/>
    </row>
    <row r="14" spans="1:6" ht="18.75" customHeight="1">
      <c r="A14" s="70" t="s">
        <v>68</v>
      </c>
      <c r="B14" s="78"/>
      <c r="C14" s="113" t="s">
        <v>69</v>
      </c>
      <c r="D14" s="78"/>
      <c r="E14" s="77" t="s">
        <v>56</v>
      </c>
      <c r="F14" s="78">
        <v>120</v>
      </c>
    </row>
    <row r="15" spans="1:6" ht="18.75" customHeight="1">
      <c r="A15" s="70" t="s">
        <v>70</v>
      </c>
      <c r="B15" s="78"/>
      <c r="C15" s="113" t="s">
        <v>71</v>
      </c>
      <c r="D15" s="78"/>
      <c r="E15" s="77" t="s">
        <v>72</v>
      </c>
      <c r="F15" s="78"/>
    </row>
    <row r="16" spans="1:6" ht="18.75" customHeight="1">
      <c r="A16" s="116" t="s">
        <v>73</v>
      </c>
      <c r="B16" s="78"/>
      <c r="C16" s="113" t="s">
        <v>74</v>
      </c>
      <c r="D16" s="78"/>
      <c r="E16" s="77" t="s">
        <v>75</v>
      </c>
      <c r="F16" s="78"/>
    </row>
    <row r="17" spans="1:6" ht="18.75" customHeight="1">
      <c r="A17" s="116" t="s">
        <v>76</v>
      </c>
      <c r="B17" s="78"/>
      <c r="C17" s="113" t="s">
        <v>77</v>
      </c>
      <c r="D17" s="78"/>
      <c r="E17" s="77" t="s">
        <v>78</v>
      </c>
      <c r="F17" s="78"/>
    </row>
    <row r="18" spans="1:6" ht="18.75" customHeight="1">
      <c r="A18" s="116"/>
      <c r="B18" s="133"/>
      <c r="C18" s="113" t="s">
        <v>79</v>
      </c>
      <c r="D18" s="78"/>
      <c r="E18" s="77" t="s">
        <v>80</v>
      </c>
      <c r="F18" s="78"/>
    </row>
    <row r="19" spans="1:6" ht="18.75" customHeight="1">
      <c r="A19" s="79"/>
      <c r="B19" s="134"/>
      <c r="C19" s="113" t="s">
        <v>81</v>
      </c>
      <c r="D19" s="78"/>
      <c r="E19" s="77" t="s">
        <v>82</v>
      </c>
      <c r="F19" s="78"/>
    </row>
    <row r="20" spans="1:6" ht="18.75" customHeight="1">
      <c r="A20" s="79"/>
      <c r="B20" s="133"/>
      <c r="C20" s="113" t="s">
        <v>83</v>
      </c>
      <c r="D20" s="78"/>
      <c r="E20" s="77" t="s">
        <v>84</v>
      </c>
      <c r="F20" s="78"/>
    </row>
    <row r="21" spans="1:6" ht="18.75" customHeight="1">
      <c r="A21" s="26"/>
      <c r="B21" s="133"/>
      <c r="C21" s="113" t="s">
        <v>85</v>
      </c>
      <c r="D21" s="78"/>
      <c r="E21" s="77" t="s">
        <v>86</v>
      </c>
      <c r="F21" s="78"/>
    </row>
    <row r="22" spans="1:6" ht="18.75" customHeight="1">
      <c r="A22" s="27"/>
      <c r="B22" s="133"/>
      <c r="C22" s="113" t="s">
        <v>87</v>
      </c>
      <c r="D22" s="78"/>
      <c r="E22" s="77" t="s">
        <v>88</v>
      </c>
      <c r="F22" s="78"/>
    </row>
    <row r="23" spans="1:6" ht="18.75" customHeight="1">
      <c r="A23" s="117"/>
      <c r="B23" s="133"/>
      <c r="C23" s="113" t="s">
        <v>89</v>
      </c>
      <c r="D23" s="78"/>
      <c r="E23" s="81" t="s">
        <v>90</v>
      </c>
      <c r="F23" s="78"/>
    </row>
    <row r="24" spans="1:6" ht="18.75" customHeight="1">
      <c r="A24" s="117"/>
      <c r="B24" s="133"/>
      <c r="C24" s="113" t="s">
        <v>91</v>
      </c>
      <c r="D24" s="78"/>
      <c r="E24" s="81" t="s">
        <v>92</v>
      </c>
      <c r="F24" s="78"/>
    </row>
    <row r="25" spans="1:7" ht="18.75" customHeight="1">
      <c r="A25" s="117"/>
      <c r="B25" s="133"/>
      <c r="C25" s="113" t="s">
        <v>93</v>
      </c>
      <c r="D25" s="78"/>
      <c r="E25" s="81" t="s">
        <v>94</v>
      </c>
      <c r="F25" s="78"/>
      <c r="G25" s="11"/>
    </row>
    <row r="26" spans="1:8" ht="18.75" customHeight="1">
      <c r="A26" s="117"/>
      <c r="B26" s="133"/>
      <c r="C26" s="113" t="s">
        <v>95</v>
      </c>
      <c r="D26" s="78"/>
      <c r="E26" s="81"/>
      <c r="F26" s="78"/>
      <c r="G26" s="11"/>
      <c r="H26" s="11"/>
    </row>
    <row r="27" spans="1:8" ht="18.75" customHeight="1">
      <c r="A27" s="27"/>
      <c r="B27" s="134"/>
      <c r="C27" s="113" t="s">
        <v>96</v>
      </c>
      <c r="D27" s="78"/>
      <c r="E27" s="77"/>
      <c r="F27" s="78"/>
      <c r="G27" s="11"/>
      <c r="H27" s="11"/>
    </row>
    <row r="28" spans="1:8" ht="18.75" customHeight="1">
      <c r="A28" s="117"/>
      <c r="B28" s="133"/>
      <c r="C28" s="113" t="s">
        <v>97</v>
      </c>
      <c r="D28" s="78"/>
      <c r="E28" s="77"/>
      <c r="F28" s="78"/>
      <c r="G28" s="11"/>
      <c r="H28" s="11"/>
    </row>
    <row r="29" spans="1:8" ht="18.75" customHeight="1">
      <c r="A29" s="27"/>
      <c r="B29" s="134"/>
      <c r="C29" s="113" t="s">
        <v>98</v>
      </c>
      <c r="D29" s="78"/>
      <c r="E29" s="77"/>
      <c r="F29" s="78"/>
      <c r="G29" s="11"/>
      <c r="H29" s="11"/>
    </row>
    <row r="30" spans="1:7" ht="18.75" customHeight="1">
      <c r="A30" s="27"/>
      <c r="B30" s="133"/>
      <c r="C30" s="113" t="s">
        <v>99</v>
      </c>
      <c r="D30" s="78"/>
      <c r="E30" s="77"/>
      <c r="F30" s="78"/>
      <c r="G30" s="11"/>
    </row>
    <row r="31" spans="1:7" ht="18.75" customHeight="1">
      <c r="A31" s="27"/>
      <c r="B31" s="133"/>
      <c r="C31" s="113" t="s">
        <v>100</v>
      </c>
      <c r="D31" s="78"/>
      <c r="E31" s="77"/>
      <c r="F31" s="78"/>
      <c r="G31" s="11"/>
    </row>
    <row r="32" spans="1:7" ht="18.75" customHeight="1">
      <c r="A32" s="27"/>
      <c r="B32" s="133"/>
      <c r="C32" s="113" t="s">
        <v>101</v>
      </c>
      <c r="D32" s="78"/>
      <c r="E32" s="77"/>
      <c r="F32" s="78"/>
      <c r="G32" s="11"/>
    </row>
    <row r="33" spans="1:8" ht="18.75" customHeight="1">
      <c r="A33" s="27"/>
      <c r="B33" s="133"/>
      <c r="C33" s="113" t="s">
        <v>102</v>
      </c>
      <c r="D33" s="78"/>
      <c r="E33" s="77"/>
      <c r="F33" s="78"/>
      <c r="G33" s="11"/>
      <c r="H33" s="11"/>
    </row>
    <row r="34" spans="1:7" ht="18.75" customHeight="1">
      <c r="A34" s="26"/>
      <c r="B34" s="133"/>
      <c r="C34" s="113" t="s">
        <v>103</v>
      </c>
      <c r="D34" s="78"/>
      <c r="E34" s="77"/>
      <c r="F34" s="78"/>
      <c r="G34" s="11"/>
    </row>
    <row r="35" spans="1:6" ht="18.75" customHeight="1">
      <c r="A35" s="27"/>
      <c r="B35" s="133"/>
      <c r="C35" s="74"/>
      <c r="D35" s="78"/>
      <c r="E35" s="77"/>
      <c r="F35" s="78"/>
    </row>
    <row r="36" spans="1:6" ht="18.75" customHeight="1">
      <c r="A36" s="27"/>
      <c r="B36" s="133"/>
      <c r="C36" s="72"/>
      <c r="D36" s="135"/>
      <c r="E36" s="77"/>
      <c r="F36" s="78"/>
    </row>
    <row r="37" spans="1:6" ht="18.75" customHeight="1">
      <c r="A37" s="27"/>
      <c r="B37" s="133"/>
      <c r="C37" s="72"/>
      <c r="D37" s="135"/>
      <c r="E37" s="77"/>
      <c r="F37" s="83"/>
    </row>
    <row r="38" spans="1:6" ht="18.75" customHeight="1">
      <c r="A38" s="69" t="s">
        <v>104</v>
      </c>
      <c r="B38" s="84">
        <f>SUM(B6,B18)</f>
        <v>197.82</v>
      </c>
      <c r="C38" s="69" t="s">
        <v>105</v>
      </c>
      <c r="D38" s="84">
        <v>197.82</v>
      </c>
      <c r="E38" s="69" t="s">
        <v>105</v>
      </c>
      <c r="F38" s="86">
        <f>SUM(F6,F26)</f>
        <v>197.82</v>
      </c>
    </row>
    <row r="39" spans="1:6" ht="18.75" customHeight="1">
      <c r="A39" s="58" t="s">
        <v>106</v>
      </c>
      <c r="B39" s="133"/>
      <c r="C39" s="116" t="s">
        <v>107</v>
      </c>
      <c r="D39" s="135"/>
      <c r="E39" s="116" t="s">
        <v>107</v>
      </c>
      <c r="F39" s="83"/>
    </row>
    <row r="40" spans="1:6" ht="18.75" customHeight="1">
      <c r="A40" s="58" t="s">
        <v>108</v>
      </c>
      <c r="B40" s="133"/>
      <c r="C40" s="74" t="s">
        <v>109</v>
      </c>
      <c r="D40" s="78"/>
      <c r="E40" s="74" t="s">
        <v>109</v>
      </c>
      <c r="F40" s="78"/>
    </row>
    <row r="41" spans="1:6" ht="18.75" customHeight="1">
      <c r="A41" s="58" t="s">
        <v>110</v>
      </c>
      <c r="B41" s="136"/>
      <c r="C41" s="121"/>
      <c r="D41" s="135"/>
      <c r="E41" s="27"/>
      <c r="F41" s="135"/>
    </row>
    <row r="42" spans="1:6" ht="18.75" customHeight="1">
      <c r="A42" s="58" t="s">
        <v>111</v>
      </c>
      <c r="B42" s="133"/>
      <c r="C42" s="121"/>
      <c r="D42" s="135"/>
      <c r="E42" s="26"/>
      <c r="F42" s="135"/>
    </row>
    <row r="43" spans="1:6" ht="18.75" customHeight="1">
      <c r="A43" s="58" t="s">
        <v>112</v>
      </c>
      <c r="B43" s="133"/>
      <c r="C43" s="121"/>
      <c r="D43" s="137"/>
      <c r="E43" s="27"/>
      <c r="F43" s="135"/>
    </row>
    <row r="44" spans="1:6" ht="18.75" customHeight="1">
      <c r="A44" s="27"/>
      <c r="B44" s="133"/>
      <c r="C44" s="26"/>
      <c r="D44" s="137"/>
      <c r="E44" s="26"/>
      <c r="F44" s="137"/>
    </row>
    <row r="45" spans="1:6" ht="18.75" customHeight="1">
      <c r="A45" s="68" t="s">
        <v>113</v>
      </c>
      <c r="B45" s="84">
        <f>SUM(B38,B39,B40)</f>
        <v>197.82</v>
      </c>
      <c r="C45" s="123" t="s">
        <v>114</v>
      </c>
      <c r="D45" s="85">
        <v>197.82</v>
      </c>
      <c r="E45" s="68" t="s">
        <v>114</v>
      </c>
      <c r="F45" s="86">
        <f>SUM(F38,F39,F40)</f>
        <v>197.82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horizontalDpi="600" verticalDpi="6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2" sqref="A2:O2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7.8320312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1" t="s">
        <v>13</v>
      </c>
      <c r="B1" s="11"/>
      <c r="C1" s="11"/>
    </row>
    <row r="2" spans="1:16" ht="35.25" customHeight="1">
      <c r="A2" s="124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6"/>
    </row>
    <row r="3" ht="21.75" customHeight="1">
      <c r="O3" s="4" t="s">
        <v>40</v>
      </c>
    </row>
    <row r="4" spans="1:15" ht="18" customHeight="1">
      <c r="A4" s="14" t="s">
        <v>116</v>
      </c>
      <c r="B4" s="14" t="s">
        <v>117</v>
      </c>
      <c r="C4" s="14" t="s">
        <v>118</v>
      </c>
      <c r="D4" s="14" t="s">
        <v>119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29" t="s">
        <v>120</v>
      </c>
    </row>
    <row r="5" spans="1:15" ht="22.5" customHeight="1">
      <c r="A5" s="14"/>
      <c r="B5" s="14"/>
      <c r="C5" s="14"/>
      <c r="D5" s="19" t="s">
        <v>121</v>
      </c>
      <c r="E5" s="19" t="s">
        <v>122</v>
      </c>
      <c r="F5" s="19"/>
      <c r="G5" s="19" t="s">
        <v>123</v>
      </c>
      <c r="H5" s="19" t="s">
        <v>124</v>
      </c>
      <c r="I5" s="19" t="s">
        <v>125</v>
      </c>
      <c r="J5" s="19" t="s">
        <v>126</v>
      </c>
      <c r="K5" s="19" t="s">
        <v>127</v>
      </c>
      <c r="L5" s="19" t="s">
        <v>106</v>
      </c>
      <c r="M5" s="19" t="s">
        <v>110</v>
      </c>
      <c r="N5" s="19" t="s">
        <v>128</v>
      </c>
      <c r="O5" s="30"/>
    </row>
    <row r="6" spans="1:15" ht="33.75" customHeight="1">
      <c r="A6" s="14"/>
      <c r="B6" s="14"/>
      <c r="C6" s="14"/>
      <c r="D6" s="19"/>
      <c r="E6" s="19" t="s">
        <v>129</v>
      </c>
      <c r="F6" s="19" t="s">
        <v>130</v>
      </c>
      <c r="G6" s="19"/>
      <c r="H6" s="19"/>
      <c r="I6" s="19"/>
      <c r="J6" s="19"/>
      <c r="K6" s="19"/>
      <c r="L6" s="19"/>
      <c r="M6" s="19"/>
      <c r="N6" s="19"/>
      <c r="O6" s="31"/>
    </row>
    <row r="7" spans="1:15" ht="18" customHeight="1">
      <c r="A7" s="22" t="s">
        <v>131</v>
      </c>
      <c r="B7" s="22" t="s">
        <v>131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</row>
    <row r="8" spans="1:15" s="4" customFormat="1" ht="18" customHeight="1">
      <c r="A8" s="24"/>
      <c r="B8" s="24" t="s">
        <v>132</v>
      </c>
      <c r="C8" s="25">
        <f>D8+O8</f>
        <v>197.82</v>
      </c>
      <c r="D8" s="25">
        <f>E8+SUM(G8:N8)</f>
        <v>197.82</v>
      </c>
      <c r="E8" s="24">
        <v>197.82</v>
      </c>
      <c r="F8" s="24">
        <v>120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s="4" customFormat="1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4" customFormat="1" ht="18" customHeight="1">
      <c r="A10" s="24"/>
      <c r="B10" s="24"/>
      <c r="C10" s="24"/>
      <c r="D10" s="24"/>
      <c r="E10" s="24"/>
      <c r="F10" s="24"/>
      <c r="G10" s="24"/>
      <c r="H10" s="24"/>
      <c r="I10" s="24"/>
      <c r="J10" s="127"/>
      <c r="K10" s="127"/>
      <c r="L10" s="127"/>
      <c r="M10" s="127"/>
      <c r="N10" s="24"/>
      <c r="O10" s="24"/>
    </row>
    <row r="11" spans="1:15" s="4" customFormat="1" ht="18" customHeight="1">
      <c r="A11" s="24"/>
      <c r="B11" s="127"/>
      <c r="C11" s="127"/>
      <c r="D11" s="24"/>
      <c r="E11" s="24"/>
      <c r="F11" s="24"/>
      <c r="G11" s="24"/>
      <c r="H11" s="127"/>
      <c r="I11" s="127"/>
      <c r="J11" s="127"/>
      <c r="K11" s="127"/>
      <c r="L11" s="127"/>
      <c r="M11" s="127"/>
      <c r="N11" s="24"/>
      <c r="O11" s="24"/>
    </row>
    <row r="12" spans="1:15" s="4" customFormat="1" ht="18" customHeight="1">
      <c r="A12" s="24"/>
      <c r="B12" s="24"/>
      <c r="C12" s="24"/>
      <c r="D12" s="24"/>
      <c r="E12" s="24"/>
      <c r="F12" s="24"/>
      <c r="G12" s="24"/>
      <c r="H12" s="127"/>
      <c r="I12" s="127"/>
      <c r="J12" s="127"/>
      <c r="K12" s="127"/>
      <c r="L12" s="127"/>
      <c r="M12" s="127"/>
      <c r="N12" s="24"/>
      <c r="O12" s="24"/>
    </row>
    <row r="13" spans="2:16" ht="12.75" customHeight="1">
      <c r="B13" s="11"/>
      <c r="C13" s="11"/>
      <c r="D13" s="11"/>
      <c r="E13" s="11"/>
      <c r="F13" s="11"/>
      <c r="G13" s="11"/>
      <c r="H13" s="11"/>
      <c r="I13" s="11"/>
      <c r="N13" s="11"/>
      <c r="O13" s="11"/>
      <c r="P13" s="11"/>
    </row>
    <row r="14" spans="2:16" ht="12.75" customHeight="1">
      <c r="B14" s="11"/>
      <c r="C14" s="11"/>
      <c r="D14" s="11"/>
      <c r="E14" s="11"/>
      <c r="F14" s="11"/>
      <c r="G14" s="11"/>
      <c r="H14" s="11"/>
      <c r="N14" s="11"/>
      <c r="O14" s="11"/>
      <c r="P14" s="11"/>
    </row>
    <row r="15" spans="4:16" ht="12.75" customHeight="1">
      <c r="D15" s="11"/>
      <c r="E15" s="11"/>
      <c r="F15" s="11"/>
      <c r="N15" s="11"/>
      <c r="O15" s="11"/>
      <c r="P15" s="11"/>
    </row>
    <row r="16" spans="4:16" ht="12.75" customHeight="1">
      <c r="D16" s="11"/>
      <c r="E16" s="11"/>
      <c r="F16" s="11"/>
      <c r="G16" s="11"/>
      <c r="L16" s="11"/>
      <c r="N16" s="11"/>
      <c r="O16" s="11"/>
      <c r="P16" s="11"/>
    </row>
    <row r="17" spans="7:16" ht="12.75" customHeight="1">
      <c r="G17" s="11"/>
      <c r="M17" s="11"/>
      <c r="N17" s="11"/>
      <c r="O17" s="11"/>
      <c r="P17" s="11"/>
    </row>
    <row r="18" spans="13:16" ht="12.75" customHeight="1">
      <c r="M18" s="11"/>
      <c r="N18" s="11"/>
      <c r="O18" s="11"/>
      <c r="P18" s="11"/>
    </row>
    <row r="19" spans="13:15" ht="12.75" customHeight="1">
      <c r="M19" s="11"/>
      <c r="O19" s="11"/>
    </row>
    <row r="20" spans="13:15" ht="12.75" customHeight="1">
      <c r="M20" s="11"/>
      <c r="N20" s="11"/>
      <c r="O20" s="11"/>
    </row>
    <row r="21" spans="14:15" ht="12.75" customHeight="1">
      <c r="N21" s="11"/>
      <c r="O21" s="1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4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workbookViewId="0" topLeftCell="A1">
      <selection activeCell="A2" sqref="A2:M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1" t="s">
        <v>15</v>
      </c>
      <c r="B1" s="11"/>
      <c r="C1" s="11"/>
    </row>
    <row r="2" spans="1:14" ht="35.25" customHeight="1">
      <c r="A2" s="124" t="s">
        <v>133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6"/>
    </row>
    <row r="3" ht="21.75" customHeight="1">
      <c r="M3" s="32" t="s">
        <v>40</v>
      </c>
    </row>
    <row r="4" spans="1:13" ht="15" customHeight="1">
      <c r="A4" s="14" t="s">
        <v>116</v>
      </c>
      <c r="B4" s="14" t="s">
        <v>117</v>
      </c>
      <c r="C4" s="14" t="s">
        <v>118</v>
      </c>
      <c r="D4" s="14" t="s">
        <v>119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ht="30" customHeight="1">
      <c r="A5" s="14"/>
      <c r="B5" s="14"/>
      <c r="C5" s="14"/>
      <c r="D5" s="19" t="s">
        <v>121</v>
      </c>
      <c r="E5" s="19" t="s">
        <v>134</v>
      </c>
      <c r="F5" s="19"/>
      <c r="G5" s="19" t="s">
        <v>123</v>
      </c>
      <c r="H5" s="19" t="s">
        <v>125</v>
      </c>
      <c r="I5" s="19" t="s">
        <v>126</v>
      </c>
      <c r="J5" s="19" t="s">
        <v>127</v>
      </c>
      <c r="K5" s="19" t="s">
        <v>108</v>
      </c>
      <c r="L5" s="19" t="s">
        <v>120</v>
      </c>
      <c r="M5" s="19" t="s">
        <v>110</v>
      </c>
    </row>
    <row r="6" spans="1:13" ht="40.5" customHeight="1">
      <c r="A6" s="14"/>
      <c r="B6" s="14"/>
      <c r="C6" s="14"/>
      <c r="D6" s="19"/>
      <c r="E6" s="19" t="s">
        <v>129</v>
      </c>
      <c r="F6" s="19" t="s">
        <v>135</v>
      </c>
      <c r="G6" s="19"/>
      <c r="H6" s="19"/>
      <c r="I6" s="19"/>
      <c r="J6" s="19"/>
      <c r="K6" s="19"/>
      <c r="L6" s="19"/>
      <c r="M6" s="19"/>
    </row>
    <row r="7" spans="1:13" ht="18" customHeight="1">
      <c r="A7" s="22" t="s">
        <v>131</v>
      </c>
      <c r="B7" s="22" t="s">
        <v>131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</row>
    <row r="8" spans="1:13" ht="18" customHeight="1">
      <c r="A8" s="26"/>
      <c r="B8" s="26" t="s">
        <v>132</v>
      </c>
      <c r="C8" s="125">
        <f>D8</f>
        <v>197.82</v>
      </c>
      <c r="D8" s="125">
        <f>E8+SUM(G8:M8)</f>
        <v>197.82</v>
      </c>
      <c r="E8" s="26">
        <v>197.82</v>
      </c>
      <c r="F8" s="26">
        <v>120</v>
      </c>
      <c r="G8" s="26"/>
      <c r="H8" s="26"/>
      <c r="I8" s="26"/>
      <c r="J8" s="26"/>
      <c r="K8" s="26"/>
      <c r="L8" s="26"/>
      <c r="M8" s="26"/>
    </row>
    <row r="9" spans="1:13" ht="18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8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8" customHeight="1">
      <c r="A11" s="26"/>
      <c r="B11" s="26"/>
      <c r="C11" s="26"/>
      <c r="D11" s="26"/>
      <c r="E11" s="26"/>
      <c r="F11" s="26"/>
      <c r="G11" s="26"/>
      <c r="H11" s="26"/>
      <c r="I11" s="27"/>
      <c r="J11" s="26"/>
      <c r="K11" s="26"/>
      <c r="L11" s="26"/>
      <c r="M11" s="26"/>
    </row>
    <row r="12" spans="1:13" ht="18" customHeight="1">
      <c r="A12" s="26"/>
      <c r="B12" s="26"/>
      <c r="C12" s="26"/>
      <c r="D12" s="26"/>
      <c r="E12" s="26"/>
      <c r="F12" s="26"/>
      <c r="G12" s="26"/>
      <c r="H12" s="27"/>
      <c r="I12" s="27"/>
      <c r="J12" s="26"/>
      <c r="K12" s="26"/>
      <c r="L12" s="26"/>
      <c r="M12" s="26"/>
    </row>
    <row r="13" spans="2:14" ht="18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2.75" customHeight="1">
      <c r="B14" s="11"/>
      <c r="C14" s="11"/>
      <c r="D14" s="11"/>
      <c r="E14" s="11"/>
      <c r="F14" s="11"/>
      <c r="G14" s="11"/>
      <c r="H14" s="11"/>
      <c r="J14" s="11"/>
      <c r="K14" s="11"/>
      <c r="L14" s="11"/>
      <c r="N14" s="11"/>
    </row>
    <row r="15" spans="4:14" ht="12.75" customHeight="1">
      <c r="D15" s="11"/>
      <c r="E15" s="11"/>
      <c r="F15" s="11"/>
      <c r="J15" s="11"/>
      <c r="K15" s="11"/>
      <c r="L15" s="11"/>
      <c r="N15" s="11"/>
    </row>
    <row r="16" spans="4:14" ht="12.75" customHeight="1">
      <c r="D16" s="11"/>
      <c r="E16" s="11"/>
      <c r="F16" s="11"/>
      <c r="G16" s="11"/>
      <c r="J16" s="11"/>
      <c r="K16" s="11"/>
      <c r="L16" s="11"/>
      <c r="N16" s="11"/>
    </row>
    <row r="17" spans="7:12" ht="12.75" customHeight="1">
      <c r="G17" s="11"/>
      <c r="J17" s="11"/>
      <c r="K17" s="11"/>
      <c r="L17" s="1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0">
      <selection activeCell="A2" sqref="A2:F2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12.75" customHeight="1">
      <c r="A1" s="61" t="s">
        <v>17</v>
      </c>
      <c r="B1" s="62"/>
      <c r="C1" s="62"/>
      <c r="D1" s="62"/>
      <c r="E1" s="62"/>
      <c r="F1" s="63"/>
    </row>
    <row r="2" spans="1:6" ht="15.75" customHeight="1">
      <c r="A2" s="64" t="s">
        <v>136</v>
      </c>
      <c r="B2" s="64"/>
      <c r="C2" s="64"/>
      <c r="D2" s="64"/>
      <c r="E2" s="64"/>
      <c r="F2" s="64"/>
    </row>
    <row r="3" spans="1:6" ht="15" customHeight="1">
      <c r="A3" s="65"/>
      <c r="B3" s="65"/>
      <c r="C3" s="66"/>
      <c r="D3" s="66"/>
      <c r="E3" s="67"/>
      <c r="F3" s="110" t="s">
        <v>40</v>
      </c>
    </row>
    <row r="4" spans="1:6" ht="17.25" customHeight="1">
      <c r="A4" s="68" t="s">
        <v>41</v>
      </c>
      <c r="B4" s="68"/>
      <c r="C4" s="68" t="s">
        <v>42</v>
      </c>
      <c r="D4" s="68"/>
      <c r="E4" s="68"/>
      <c r="F4" s="68"/>
    </row>
    <row r="5" spans="1:6" ht="17.25" customHeight="1">
      <c r="A5" s="68" t="s">
        <v>43</v>
      </c>
      <c r="B5" s="68" t="s">
        <v>44</v>
      </c>
      <c r="C5" s="68" t="s">
        <v>45</v>
      </c>
      <c r="D5" s="69" t="s">
        <v>44</v>
      </c>
      <c r="E5" s="68" t="s">
        <v>46</v>
      </c>
      <c r="F5" s="68" t="s">
        <v>44</v>
      </c>
    </row>
    <row r="6" spans="1:6" ht="17.25" customHeight="1">
      <c r="A6" s="111" t="s">
        <v>137</v>
      </c>
      <c r="B6" s="112">
        <f>B7+B9+B10</f>
        <v>197.82</v>
      </c>
      <c r="C6" s="111" t="s">
        <v>137</v>
      </c>
      <c r="D6" s="73">
        <f>SUM(D7:D34)</f>
        <v>197.82</v>
      </c>
      <c r="E6" s="77" t="s">
        <v>137</v>
      </c>
      <c r="F6" s="75">
        <f>F7+F12+F23+F24+F25</f>
        <v>197.82</v>
      </c>
    </row>
    <row r="7" spans="1:6" ht="17.25" customHeight="1">
      <c r="A7" s="70" t="s">
        <v>138</v>
      </c>
      <c r="B7" s="73">
        <v>197.82</v>
      </c>
      <c r="C7" s="113" t="s">
        <v>49</v>
      </c>
      <c r="D7" s="73"/>
      <c r="E7" s="77" t="s">
        <v>50</v>
      </c>
      <c r="F7" s="75">
        <f>SUM(F8:F11)</f>
        <v>77.82000000000001</v>
      </c>
    </row>
    <row r="8" spans="1:8" ht="17.25" customHeight="1">
      <c r="A8" s="114" t="s">
        <v>139</v>
      </c>
      <c r="B8" s="73">
        <v>120</v>
      </c>
      <c r="C8" s="113" t="s">
        <v>52</v>
      </c>
      <c r="D8" s="73"/>
      <c r="E8" s="77" t="s">
        <v>53</v>
      </c>
      <c r="F8" s="73">
        <v>61.61</v>
      </c>
      <c r="H8" s="11"/>
    </row>
    <row r="9" spans="1:6" ht="17.25" customHeight="1">
      <c r="A9" s="70" t="s">
        <v>140</v>
      </c>
      <c r="B9" s="73"/>
      <c r="C9" s="113" t="s">
        <v>55</v>
      </c>
      <c r="D9" s="73"/>
      <c r="E9" s="77" t="s">
        <v>56</v>
      </c>
      <c r="F9" s="73">
        <v>10.76</v>
      </c>
    </row>
    <row r="10" spans="1:6" ht="17.25" customHeight="1">
      <c r="A10" s="70" t="s">
        <v>141</v>
      </c>
      <c r="B10" s="73"/>
      <c r="C10" s="113" t="s">
        <v>58</v>
      </c>
      <c r="D10" s="73"/>
      <c r="E10" s="77" t="s">
        <v>59</v>
      </c>
      <c r="F10" s="73">
        <v>5.45</v>
      </c>
    </row>
    <row r="11" spans="1:6" ht="17.25" customHeight="1">
      <c r="A11" s="70"/>
      <c r="B11" s="73"/>
      <c r="C11" s="113" t="s">
        <v>61</v>
      </c>
      <c r="D11" s="73"/>
      <c r="E11" s="77" t="s">
        <v>62</v>
      </c>
      <c r="F11" s="73"/>
    </row>
    <row r="12" spans="1:6" ht="17.25" customHeight="1">
      <c r="A12" s="70"/>
      <c r="B12" s="73"/>
      <c r="C12" s="113" t="s">
        <v>64</v>
      </c>
      <c r="D12" s="73">
        <v>197.82</v>
      </c>
      <c r="E12" s="77" t="s">
        <v>65</v>
      </c>
      <c r="F12" s="75">
        <f>SUM(F13:F22)</f>
        <v>120</v>
      </c>
    </row>
    <row r="13" spans="1:6" ht="17.25" customHeight="1">
      <c r="A13" s="70"/>
      <c r="B13" s="73"/>
      <c r="C13" s="113" t="s">
        <v>67</v>
      </c>
      <c r="D13" s="73"/>
      <c r="E13" s="115" t="s">
        <v>53</v>
      </c>
      <c r="F13" s="73"/>
    </row>
    <row r="14" spans="1:6" ht="17.25" customHeight="1">
      <c r="A14" s="70"/>
      <c r="B14" s="73"/>
      <c r="C14" s="113" t="s">
        <v>69</v>
      </c>
      <c r="D14" s="73"/>
      <c r="E14" s="115" t="s">
        <v>56</v>
      </c>
      <c r="F14" s="73">
        <v>120</v>
      </c>
    </row>
    <row r="15" spans="1:6" ht="17.25" customHeight="1">
      <c r="A15" s="116"/>
      <c r="B15" s="73"/>
      <c r="C15" s="113" t="s">
        <v>71</v>
      </c>
      <c r="D15" s="73"/>
      <c r="E15" s="115" t="s">
        <v>72</v>
      </c>
      <c r="F15" s="73"/>
    </row>
    <row r="16" spans="1:6" ht="17.25" customHeight="1">
      <c r="A16" s="116"/>
      <c r="B16" s="73"/>
      <c r="C16" s="113" t="s">
        <v>74</v>
      </c>
      <c r="D16" s="73"/>
      <c r="E16" s="115" t="s">
        <v>75</v>
      </c>
      <c r="F16" s="73"/>
    </row>
    <row r="17" spans="1:6" ht="17.25" customHeight="1">
      <c r="A17" s="116"/>
      <c r="B17" s="73"/>
      <c r="C17" s="113" t="s">
        <v>77</v>
      </c>
      <c r="D17" s="73"/>
      <c r="E17" s="115" t="s">
        <v>78</v>
      </c>
      <c r="F17" s="73"/>
    </row>
    <row r="18" spans="1:6" ht="17.25" customHeight="1">
      <c r="A18" s="116"/>
      <c r="B18" s="71"/>
      <c r="C18" s="113" t="s">
        <v>79</v>
      </c>
      <c r="D18" s="73"/>
      <c r="E18" s="115" t="s">
        <v>80</v>
      </c>
      <c r="F18" s="73"/>
    </row>
    <row r="19" spans="1:6" ht="17.25" customHeight="1">
      <c r="A19" s="79"/>
      <c r="B19" s="80"/>
      <c r="C19" s="113" t="s">
        <v>81</v>
      </c>
      <c r="D19" s="73"/>
      <c r="E19" s="115" t="s">
        <v>82</v>
      </c>
      <c r="F19" s="73"/>
    </row>
    <row r="20" spans="1:6" ht="17.25" customHeight="1">
      <c r="A20" s="79"/>
      <c r="B20" s="71"/>
      <c r="C20" s="113" t="s">
        <v>83</v>
      </c>
      <c r="D20" s="73"/>
      <c r="E20" s="115" t="s">
        <v>84</v>
      </c>
      <c r="F20" s="73"/>
    </row>
    <row r="21" spans="1:6" ht="17.25" customHeight="1">
      <c r="A21" s="26"/>
      <c r="B21" s="71"/>
      <c r="C21" s="113" t="s">
        <v>85</v>
      </c>
      <c r="D21" s="73"/>
      <c r="E21" s="115" t="s">
        <v>86</v>
      </c>
      <c r="F21" s="73"/>
    </row>
    <row r="22" spans="1:6" ht="17.25" customHeight="1">
      <c r="A22" s="27"/>
      <c r="B22" s="71"/>
      <c r="C22" s="113" t="s">
        <v>87</v>
      </c>
      <c r="D22" s="73"/>
      <c r="E22" s="58" t="s">
        <v>88</v>
      </c>
      <c r="F22" s="73"/>
    </row>
    <row r="23" spans="1:6" ht="17.25" customHeight="1">
      <c r="A23" s="117"/>
      <c r="B23" s="71"/>
      <c r="C23" s="113" t="s">
        <v>89</v>
      </c>
      <c r="D23" s="73"/>
      <c r="E23" s="81" t="s">
        <v>90</v>
      </c>
      <c r="F23" s="73"/>
    </row>
    <row r="24" spans="1:6" ht="17.25" customHeight="1">
      <c r="A24" s="117"/>
      <c r="B24" s="71"/>
      <c r="C24" s="113" t="s">
        <v>91</v>
      </c>
      <c r="D24" s="73"/>
      <c r="E24" s="81" t="s">
        <v>92</v>
      </c>
      <c r="F24" s="73"/>
    </row>
    <row r="25" spans="1:7" ht="17.25" customHeight="1">
      <c r="A25" s="117"/>
      <c r="B25" s="71"/>
      <c r="C25" s="113" t="s">
        <v>93</v>
      </c>
      <c r="D25" s="73"/>
      <c r="E25" s="81" t="s">
        <v>94</v>
      </c>
      <c r="F25" s="73"/>
      <c r="G25" s="11"/>
    </row>
    <row r="26" spans="1:8" ht="17.25" customHeight="1">
      <c r="A26" s="117"/>
      <c r="B26" s="71"/>
      <c r="C26" s="113" t="s">
        <v>95</v>
      </c>
      <c r="D26" s="73"/>
      <c r="E26" s="77"/>
      <c r="F26" s="73"/>
      <c r="G26" s="11"/>
      <c r="H26" s="11"/>
    </row>
    <row r="27" spans="1:8" ht="17.25" customHeight="1">
      <c r="A27" s="27"/>
      <c r="B27" s="80"/>
      <c r="C27" s="113" t="s">
        <v>96</v>
      </c>
      <c r="D27" s="73"/>
      <c r="E27" s="77"/>
      <c r="F27" s="73"/>
      <c r="G27" s="11"/>
      <c r="H27" s="11"/>
    </row>
    <row r="28" spans="1:8" ht="17.25" customHeight="1">
      <c r="A28" s="117"/>
      <c r="B28" s="71"/>
      <c r="C28" s="113" t="s">
        <v>97</v>
      </c>
      <c r="D28" s="73"/>
      <c r="E28" s="77"/>
      <c r="F28" s="73"/>
      <c r="G28" s="11"/>
      <c r="H28" s="11"/>
    </row>
    <row r="29" spans="1:8" ht="17.25" customHeight="1">
      <c r="A29" s="27"/>
      <c r="B29" s="80"/>
      <c r="C29" s="113" t="s">
        <v>98</v>
      </c>
      <c r="D29" s="73"/>
      <c r="E29" s="77"/>
      <c r="F29" s="73"/>
      <c r="G29" s="11"/>
      <c r="H29" s="11"/>
    </row>
    <row r="30" spans="1:7" ht="17.25" customHeight="1">
      <c r="A30" s="27"/>
      <c r="B30" s="71"/>
      <c r="C30" s="113" t="s">
        <v>99</v>
      </c>
      <c r="D30" s="73"/>
      <c r="E30" s="77"/>
      <c r="F30" s="73"/>
      <c r="G30" s="11"/>
    </row>
    <row r="31" spans="1:6" ht="17.25" customHeight="1">
      <c r="A31" s="27"/>
      <c r="B31" s="71"/>
      <c r="C31" s="113" t="s">
        <v>100</v>
      </c>
      <c r="D31" s="73"/>
      <c r="E31" s="77"/>
      <c r="F31" s="73"/>
    </row>
    <row r="32" spans="1:6" ht="17.25" customHeight="1">
      <c r="A32" s="27"/>
      <c r="B32" s="71"/>
      <c r="C32" s="113" t="s">
        <v>101</v>
      </c>
      <c r="D32" s="73"/>
      <c r="E32" s="77"/>
      <c r="F32" s="73"/>
    </row>
    <row r="33" spans="1:8" ht="17.25" customHeight="1">
      <c r="A33" s="27"/>
      <c r="B33" s="71"/>
      <c r="C33" s="113" t="s">
        <v>102</v>
      </c>
      <c r="D33" s="73"/>
      <c r="E33" s="77"/>
      <c r="F33" s="73"/>
      <c r="G33" s="11"/>
      <c r="H33" s="11"/>
    </row>
    <row r="34" spans="1:6" ht="17.25" customHeight="1">
      <c r="A34" s="26"/>
      <c r="B34" s="71"/>
      <c r="C34" s="113" t="s">
        <v>103</v>
      </c>
      <c r="D34" s="73"/>
      <c r="E34" s="77"/>
      <c r="F34" s="73"/>
    </row>
    <row r="35" spans="1:6" ht="17.25" customHeight="1">
      <c r="A35" s="27"/>
      <c r="B35" s="71"/>
      <c r="C35" s="72"/>
      <c r="D35" s="82"/>
      <c r="E35" s="70"/>
      <c r="F35" s="118"/>
    </row>
    <row r="36" spans="1:6" ht="17.25" customHeight="1">
      <c r="A36" s="69" t="s">
        <v>104</v>
      </c>
      <c r="B36" s="84">
        <f>B6</f>
        <v>197.82</v>
      </c>
      <c r="C36" s="69" t="s">
        <v>105</v>
      </c>
      <c r="D36" s="85">
        <f>D6</f>
        <v>197.82</v>
      </c>
      <c r="E36" s="69" t="s">
        <v>105</v>
      </c>
      <c r="F36" s="119">
        <f>SUM(F6)</f>
        <v>197.82</v>
      </c>
    </row>
    <row r="37" spans="1:6" ht="17.25" customHeight="1">
      <c r="A37" s="113" t="s">
        <v>110</v>
      </c>
      <c r="B37" s="120">
        <f>B38+B39</f>
        <v>0</v>
      </c>
      <c r="C37" s="116" t="s">
        <v>107</v>
      </c>
      <c r="D37" s="82">
        <f>SUM(B41)-SUM(D36)</f>
        <v>0</v>
      </c>
      <c r="E37" s="116" t="s">
        <v>107</v>
      </c>
      <c r="F37" s="118">
        <f>D37</f>
        <v>0</v>
      </c>
    </row>
    <row r="38" spans="1:6" ht="17.25" customHeight="1">
      <c r="A38" s="113" t="s">
        <v>111</v>
      </c>
      <c r="B38" s="71"/>
      <c r="C38" s="79"/>
      <c r="D38" s="73"/>
      <c r="E38" s="79"/>
      <c r="F38" s="73"/>
    </row>
    <row r="39" spans="1:6" ht="17.25" customHeight="1">
      <c r="A39" s="113" t="s">
        <v>142</v>
      </c>
      <c r="B39" s="71"/>
      <c r="C39" s="121"/>
      <c r="D39" s="122"/>
      <c r="E39" s="27"/>
      <c r="F39" s="82"/>
    </row>
    <row r="40" spans="1:6" ht="17.25" customHeight="1">
      <c r="A40" s="27"/>
      <c r="B40" s="71"/>
      <c r="C40" s="26"/>
      <c r="D40" s="122"/>
      <c r="E40" s="26"/>
      <c r="F40" s="122"/>
    </row>
    <row r="41" spans="1:6" ht="17.25" customHeight="1">
      <c r="A41" s="68" t="s">
        <v>113</v>
      </c>
      <c r="B41" s="84">
        <f>B36+B37</f>
        <v>197.82</v>
      </c>
      <c r="C41" s="123" t="s">
        <v>114</v>
      </c>
      <c r="D41" s="85">
        <f>D37+D36</f>
        <v>197.82</v>
      </c>
      <c r="E41" s="68" t="s">
        <v>114</v>
      </c>
      <c r="F41" s="75">
        <f>F36+F37</f>
        <v>197.82</v>
      </c>
    </row>
    <row r="42" spans="4:6" ht="12.75" customHeight="1">
      <c r="D42" s="11"/>
      <c r="F42" s="11"/>
    </row>
    <row r="43" spans="4:6" ht="12.75" customHeight="1">
      <c r="D43" s="11"/>
      <c r="F43" s="11"/>
    </row>
    <row r="44" spans="4:6" ht="12.75" customHeight="1">
      <c r="D44" s="11"/>
      <c r="F44" s="11"/>
    </row>
    <row r="45" spans="4:6" ht="12.75" customHeight="1">
      <c r="D45" s="11"/>
      <c r="F45" s="11"/>
    </row>
    <row r="46" spans="4:6" ht="12.75" customHeight="1">
      <c r="D46" s="11"/>
      <c r="F46" s="11"/>
    </row>
    <row r="47" spans="4:6" ht="12.75" customHeight="1">
      <c r="D47" s="11"/>
      <c r="F47" s="11"/>
    </row>
    <row r="48" spans="4:6" ht="12.75" customHeight="1">
      <c r="D48" s="11"/>
      <c r="F48" s="11"/>
    </row>
    <row r="49" spans="4:6" ht="12.75" customHeight="1">
      <c r="D49" s="11"/>
      <c r="F49" s="11"/>
    </row>
    <row r="50" spans="4:6" ht="12.75" customHeight="1">
      <c r="D50" s="11"/>
      <c r="F50" s="11"/>
    </row>
    <row r="51" spans="4:6" ht="12.75" customHeight="1">
      <c r="D51" s="11"/>
      <c r="F51" s="11"/>
    </row>
    <row r="52" spans="4:6" ht="12.75" customHeight="1">
      <c r="D52" s="11"/>
      <c r="F52" s="11"/>
    </row>
    <row r="53" spans="4:6" ht="12.75" customHeight="1">
      <c r="D53" s="11"/>
      <c r="F53" s="11"/>
    </row>
    <row r="54" spans="4:6" ht="12.75" customHeight="1">
      <c r="D54" s="11"/>
      <c r="F54" s="11"/>
    </row>
    <row r="55" ht="12.75" customHeight="1">
      <c r="F55" s="11"/>
    </row>
    <row r="56" ht="12.75" customHeight="1">
      <c r="F56" s="11"/>
    </row>
    <row r="57" ht="12.75" customHeight="1">
      <c r="F57" s="11"/>
    </row>
    <row r="58" ht="12.75" customHeight="1">
      <c r="F58" s="11"/>
    </row>
    <row r="59" ht="12.75" customHeight="1">
      <c r="F59" s="11"/>
    </row>
    <row r="60" ht="12.75" customHeight="1">
      <c r="F60" s="11"/>
    </row>
  </sheetData>
  <sheetProtection/>
  <mergeCells count="4">
    <mergeCell ref="A2:F2"/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21.33203125" style="0" customWidth="1"/>
    <col min="2" max="2" width="28.83203125" style="0" customWidth="1"/>
    <col min="3" max="3" width="21.33203125" style="0" customWidth="1"/>
    <col min="4" max="4" width="29.66015625" style="0" customWidth="1"/>
    <col min="5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1" t="s">
        <v>19</v>
      </c>
    </row>
    <row r="2" spans="1:7" ht="28.5" customHeight="1">
      <c r="A2" s="33" t="s">
        <v>143</v>
      </c>
      <c r="B2" s="33"/>
      <c r="C2" s="33"/>
      <c r="D2" s="33"/>
      <c r="E2" s="33" t="s">
        <v>144</v>
      </c>
      <c r="F2" s="33"/>
      <c r="G2" s="33"/>
    </row>
    <row r="3" ht="22.5" customHeight="1">
      <c r="G3" s="4" t="s">
        <v>40</v>
      </c>
    </row>
    <row r="4" spans="1:7" ht="23.25" customHeight="1">
      <c r="A4" s="35" t="s">
        <v>145</v>
      </c>
      <c r="B4" s="35" t="s">
        <v>146</v>
      </c>
      <c r="C4" s="35" t="s">
        <v>121</v>
      </c>
      <c r="D4" s="35" t="s">
        <v>147</v>
      </c>
      <c r="E4" s="35" t="s">
        <v>148</v>
      </c>
      <c r="F4" s="35" t="s">
        <v>149</v>
      </c>
      <c r="G4" s="35" t="s">
        <v>150</v>
      </c>
    </row>
    <row r="5" spans="1:7" ht="23.25" customHeight="1">
      <c r="A5" s="35" t="s">
        <v>131</v>
      </c>
      <c r="B5" s="35" t="s">
        <v>131</v>
      </c>
      <c r="C5" s="35">
        <v>1</v>
      </c>
      <c r="D5" s="35">
        <v>2</v>
      </c>
      <c r="E5" s="35">
        <v>3</v>
      </c>
      <c r="F5" s="35">
        <v>4</v>
      </c>
      <c r="G5" s="35" t="s">
        <v>131</v>
      </c>
    </row>
    <row r="6" spans="1:7" ht="23.25" customHeight="1">
      <c r="A6" s="35">
        <v>206</v>
      </c>
      <c r="B6" s="35" t="s">
        <v>151</v>
      </c>
      <c r="C6" s="35">
        <v>197.82</v>
      </c>
      <c r="D6" s="35">
        <v>70.9</v>
      </c>
      <c r="E6" s="35">
        <v>6.92</v>
      </c>
      <c r="F6" s="35">
        <v>120</v>
      </c>
      <c r="G6" s="35"/>
    </row>
    <row r="7" spans="1:7" ht="23.25" customHeight="1">
      <c r="A7" s="35">
        <v>20607</v>
      </c>
      <c r="B7" s="35" t="s">
        <v>152</v>
      </c>
      <c r="C7" s="35">
        <v>197.82</v>
      </c>
      <c r="D7" s="35">
        <v>70.9</v>
      </c>
      <c r="E7" s="35">
        <v>6.92</v>
      </c>
      <c r="F7" s="35">
        <v>120</v>
      </c>
      <c r="G7" s="35"/>
    </row>
    <row r="8" spans="1:7" ht="23.25" customHeight="1">
      <c r="A8" s="35">
        <v>2060701</v>
      </c>
      <c r="B8" s="35" t="s">
        <v>153</v>
      </c>
      <c r="C8" s="35">
        <v>77.82</v>
      </c>
      <c r="D8" s="35">
        <v>70.9</v>
      </c>
      <c r="E8" s="35">
        <v>6.92</v>
      </c>
      <c r="F8" s="35"/>
      <c r="G8" s="35"/>
    </row>
    <row r="9" spans="1:7" ht="23.25" customHeight="1">
      <c r="A9" s="35">
        <v>2060702</v>
      </c>
      <c r="B9" s="35" t="s">
        <v>154</v>
      </c>
      <c r="C9" s="35">
        <v>120</v>
      </c>
      <c r="D9" s="35"/>
      <c r="E9" s="35"/>
      <c r="F9" s="35">
        <v>120</v>
      </c>
      <c r="G9" s="35"/>
    </row>
    <row r="10" spans="1:7" ht="23.25" customHeight="1">
      <c r="A10" s="35"/>
      <c r="B10" s="35"/>
      <c r="C10" s="35"/>
      <c r="D10" s="35"/>
      <c r="E10" s="35"/>
      <c r="F10" s="35"/>
      <c r="G10" s="35"/>
    </row>
    <row r="11" spans="1:7" ht="23.25" customHeight="1">
      <c r="A11" s="35"/>
      <c r="B11" s="35"/>
      <c r="C11" s="35"/>
      <c r="D11" s="35"/>
      <c r="E11" s="35"/>
      <c r="F11" s="35"/>
      <c r="G11" s="35"/>
    </row>
    <row r="12" spans="1:3" ht="12.75" customHeight="1">
      <c r="A12" s="11"/>
      <c r="C12" s="11"/>
    </row>
    <row r="13" spans="1:3" ht="12.75" customHeight="1">
      <c r="A13" s="11"/>
      <c r="C13" s="11"/>
    </row>
    <row r="14" spans="1:2" ht="12.75" customHeight="1">
      <c r="A14" s="11"/>
      <c r="B14" s="11"/>
    </row>
    <row r="15" ht="12.75" customHeight="1"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4">
      <selection activeCell="E24" sqref="E2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</cols>
  <sheetData>
    <row r="1" spans="1:6" ht="30" customHeight="1">
      <c r="A1" s="103" t="s">
        <v>21</v>
      </c>
      <c r="B1" s="104"/>
      <c r="C1" s="104"/>
      <c r="D1" s="104"/>
      <c r="E1" s="104"/>
      <c r="F1" s="104"/>
    </row>
    <row r="2" spans="1:6" ht="28.5" customHeight="1">
      <c r="A2" s="13" t="s">
        <v>155</v>
      </c>
      <c r="B2" s="13"/>
      <c r="C2" s="13"/>
      <c r="D2" s="13"/>
      <c r="E2" s="13"/>
      <c r="F2" s="13"/>
    </row>
    <row r="3" spans="1:6" ht="22.5" customHeight="1">
      <c r="A3" s="104"/>
      <c r="B3" s="104"/>
      <c r="C3" s="104"/>
      <c r="D3" s="104"/>
      <c r="E3" s="104"/>
      <c r="F3" s="4" t="s">
        <v>40</v>
      </c>
    </row>
    <row r="4" spans="1:6" ht="22.5" customHeight="1">
      <c r="A4" s="35" t="s">
        <v>156</v>
      </c>
      <c r="B4" s="35" t="s">
        <v>157</v>
      </c>
      <c r="C4" s="35" t="s">
        <v>121</v>
      </c>
      <c r="D4" s="35" t="s">
        <v>147</v>
      </c>
      <c r="E4" s="35" t="s">
        <v>148</v>
      </c>
      <c r="F4" s="35" t="s">
        <v>149</v>
      </c>
    </row>
    <row r="5" spans="1:6" ht="15.75" customHeight="1">
      <c r="A5" s="22" t="s">
        <v>131</v>
      </c>
      <c r="B5" s="22" t="s">
        <v>131</v>
      </c>
      <c r="C5" s="22">
        <v>197.82</v>
      </c>
      <c r="D5" s="22">
        <v>70.9</v>
      </c>
      <c r="E5" s="22">
        <v>6.92</v>
      </c>
      <c r="F5" s="22">
        <v>120</v>
      </c>
    </row>
    <row r="6" spans="1:6" ht="12.75" customHeight="1">
      <c r="A6" s="105">
        <v>301</v>
      </c>
      <c r="B6" s="106" t="s">
        <v>158</v>
      </c>
      <c r="C6" s="91">
        <v>61.61</v>
      </c>
      <c r="D6" s="91">
        <v>61.61</v>
      </c>
      <c r="E6" s="91"/>
      <c r="F6" s="78"/>
    </row>
    <row r="7" spans="1:6" ht="12.75" customHeight="1">
      <c r="A7" s="107">
        <v>30101</v>
      </c>
      <c r="B7" s="93" t="s">
        <v>159</v>
      </c>
      <c r="C7" s="78">
        <v>23.04</v>
      </c>
      <c r="D7" s="78">
        <v>23.04</v>
      </c>
      <c r="E7" s="78"/>
      <c r="F7" s="78"/>
    </row>
    <row r="8" spans="1:6" ht="12.75" customHeight="1">
      <c r="A8" s="107">
        <v>30102</v>
      </c>
      <c r="B8" s="93" t="s">
        <v>160</v>
      </c>
      <c r="C8" s="78">
        <v>19.01</v>
      </c>
      <c r="D8" s="78">
        <v>19.01</v>
      </c>
      <c r="E8" s="78"/>
      <c r="F8" s="78"/>
    </row>
    <row r="9" spans="1:6" ht="12.75" customHeight="1">
      <c r="A9" s="107">
        <v>30108</v>
      </c>
      <c r="B9" s="93" t="s">
        <v>161</v>
      </c>
      <c r="C9" s="78">
        <v>6.45</v>
      </c>
      <c r="D9" s="78">
        <v>6.45</v>
      </c>
      <c r="E9" s="78"/>
      <c r="F9" s="78"/>
    </row>
    <row r="10" spans="1:6" ht="12.75" customHeight="1">
      <c r="A10" s="107">
        <v>30110</v>
      </c>
      <c r="B10" s="93" t="s">
        <v>162</v>
      </c>
      <c r="C10" s="78">
        <v>4.21</v>
      </c>
      <c r="D10" s="78">
        <v>4.21</v>
      </c>
      <c r="E10" s="78"/>
      <c r="F10" s="78"/>
    </row>
    <row r="11" spans="1:6" ht="12.75" customHeight="1">
      <c r="A11" s="107">
        <v>30112</v>
      </c>
      <c r="B11" s="93" t="s">
        <v>163</v>
      </c>
      <c r="C11" s="78">
        <v>0.34</v>
      </c>
      <c r="D11" s="78">
        <v>0.34</v>
      </c>
      <c r="E11" s="78"/>
      <c r="F11" s="78"/>
    </row>
    <row r="12" spans="1:6" ht="12.75" customHeight="1">
      <c r="A12" s="107">
        <v>30113</v>
      </c>
      <c r="B12" s="93" t="s">
        <v>164</v>
      </c>
      <c r="C12" s="78">
        <v>5.06</v>
      </c>
      <c r="D12" s="78">
        <v>5.06</v>
      </c>
      <c r="E12" s="78"/>
      <c r="F12" s="78"/>
    </row>
    <row r="13" spans="1:6" ht="12.75" customHeight="1">
      <c r="A13" s="107">
        <v>30199</v>
      </c>
      <c r="B13" s="93" t="s">
        <v>165</v>
      </c>
      <c r="C13" s="78">
        <v>3.5</v>
      </c>
      <c r="D13" s="78">
        <v>3.5</v>
      </c>
      <c r="E13" s="78"/>
      <c r="F13" s="78"/>
    </row>
    <row r="14" spans="1:6" ht="12.75" customHeight="1">
      <c r="A14" s="105">
        <v>302</v>
      </c>
      <c r="B14" s="106" t="s">
        <v>166</v>
      </c>
      <c r="C14" s="78">
        <v>130.76</v>
      </c>
      <c r="D14" s="78">
        <v>3.84</v>
      </c>
      <c r="E14" s="78">
        <v>6.92</v>
      </c>
      <c r="F14" s="78">
        <v>120</v>
      </c>
    </row>
    <row r="15" spans="1:6" ht="12.75" customHeight="1">
      <c r="A15" s="107">
        <v>30201</v>
      </c>
      <c r="B15" s="93" t="s">
        <v>167</v>
      </c>
      <c r="C15" s="78">
        <v>36.72</v>
      </c>
      <c r="D15" s="78"/>
      <c r="E15" s="78">
        <v>1.72</v>
      </c>
      <c r="F15" s="78">
        <v>35</v>
      </c>
    </row>
    <row r="16" spans="1:6" ht="12.75" customHeight="1">
      <c r="A16" s="108">
        <v>30202</v>
      </c>
      <c r="B16" s="93" t="s">
        <v>168</v>
      </c>
      <c r="C16" s="78">
        <v>0.5</v>
      </c>
      <c r="D16" s="78"/>
      <c r="E16" s="78">
        <v>0.5</v>
      </c>
      <c r="F16" s="78"/>
    </row>
    <row r="17" spans="1:6" ht="12.75" customHeight="1">
      <c r="A17" s="108">
        <v>30207</v>
      </c>
      <c r="B17" s="93" t="s">
        <v>169</v>
      </c>
      <c r="C17" s="78">
        <v>0.8</v>
      </c>
      <c r="D17" s="78"/>
      <c r="E17" s="78">
        <v>0.8</v>
      </c>
      <c r="F17" s="78"/>
    </row>
    <row r="18" spans="1:6" ht="12.75" customHeight="1">
      <c r="A18" s="108">
        <v>30211</v>
      </c>
      <c r="B18" s="93" t="s">
        <v>170</v>
      </c>
      <c r="C18" s="78">
        <v>0.8</v>
      </c>
      <c r="D18" s="78"/>
      <c r="E18" s="78">
        <v>0.8</v>
      </c>
      <c r="F18" s="78"/>
    </row>
    <row r="19" spans="1:6" ht="12.75" customHeight="1">
      <c r="A19" s="108">
        <v>30227</v>
      </c>
      <c r="B19" s="93" t="s">
        <v>171</v>
      </c>
      <c r="C19" s="78">
        <v>36</v>
      </c>
      <c r="D19" s="78"/>
      <c r="E19" s="78"/>
      <c r="F19" s="78">
        <v>36</v>
      </c>
    </row>
    <row r="20" spans="1:6" ht="12.75" customHeight="1">
      <c r="A20" s="108">
        <v>30228</v>
      </c>
      <c r="B20" s="93" t="s">
        <v>172</v>
      </c>
      <c r="C20" s="78">
        <v>0.91</v>
      </c>
      <c r="D20" s="78"/>
      <c r="E20" s="78">
        <v>0.91</v>
      </c>
      <c r="F20" s="78"/>
    </row>
    <row r="21" spans="1:6" ht="12.75" customHeight="1">
      <c r="A21" s="108">
        <v>30239</v>
      </c>
      <c r="B21" s="95" t="s">
        <v>173</v>
      </c>
      <c r="C21" s="96">
        <v>5.77</v>
      </c>
      <c r="D21" s="96">
        <v>3.84</v>
      </c>
      <c r="E21" s="96">
        <v>1.93</v>
      </c>
      <c r="F21" s="96"/>
    </row>
    <row r="22" spans="1:6" ht="12.75" customHeight="1">
      <c r="A22" s="108">
        <v>30299</v>
      </c>
      <c r="B22" s="95" t="s">
        <v>174</v>
      </c>
      <c r="C22" s="96">
        <v>49.26</v>
      </c>
      <c r="D22" s="96"/>
      <c r="E22" s="96">
        <v>0.26</v>
      </c>
      <c r="F22" s="96">
        <v>49</v>
      </c>
    </row>
    <row r="23" spans="1:6" ht="12.75" customHeight="1">
      <c r="A23" s="106">
        <v>303</v>
      </c>
      <c r="B23" s="109" t="s">
        <v>175</v>
      </c>
      <c r="C23" s="96">
        <v>5.45</v>
      </c>
      <c r="D23" s="96">
        <v>5.45</v>
      </c>
      <c r="E23" s="96"/>
      <c r="F23" s="96"/>
    </row>
    <row r="24" spans="1:6" ht="12.75" customHeight="1">
      <c r="A24" s="107">
        <v>30302</v>
      </c>
      <c r="B24" s="93" t="s">
        <v>176</v>
      </c>
      <c r="C24" s="96">
        <v>2.69</v>
      </c>
      <c r="D24" s="96">
        <v>2.69</v>
      </c>
      <c r="E24" s="96"/>
      <c r="F24" s="96"/>
    </row>
    <row r="25" spans="1:6" ht="12.75" customHeight="1">
      <c r="A25" s="96">
        <v>30307</v>
      </c>
      <c r="B25" s="96" t="s">
        <v>177</v>
      </c>
      <c r="C25" s="96">
        <v>2.76</v>
      </c>
      <c r="D25" s="96">
        <v>2.76</v>
      </c>
      <c r="E25" s="96"/>
      <c r="F25" s="96"/>
    </row>
    <row r="26" spans="1:6" ht="12.75" customHeight="1">
      <c r="A26" s="104"/>
      <c r="B26" s="104"/>
      <c r="C26" s="104"/>
      <c r="D26" s="104"/>
      <c r="E26" s="104"/>
      <c r="F26" s="104"/>
    </row>
    <row r="27" spans="1:6" ht="12.75" customHeight="1">
      <c r="A27" s="104"/>
      <c r="B27" s="104"/>
      <c r="C27" s="104"/>
      <c r="D27" s="104"/>
      <c r="E27" s="104"/>
      <c r="F27" s="104"/>
    </row>
    <row r="28" spans="1:6" ht="12.75" customHeight="1">
      <c r="A28" s="104"/>
      <c r="B28" s="104"/>
      <c r="C28" s="104"/>
      <c r="D28" s="104"/>
      <c r="E28" s="104"/>
      <c r="F28" s="104"/>
    </row>
    <row r="29" spans="1:6" ht="12.75" customHeight="1">
      <c r="A29" s="104"/>
      <c r="B29" s="104"/>
      <c r="C29" s="104"/>
      <c r="D29" s="104"/>
      <c r="E29" s="104"/>
      <c r="F29" s="104"/>
    </row>
    <row r="30" spans="1:6" ht="12.75" customHeight="1">
      <c r="A30" s="104"/>
      <c r="B30" s="104"/>
      <c r="C30" s="104"/>
      <c r="D30" s="104"/>
      <c r="E30" s="104"/>
      <c r="F30" s="104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4"/>
      <c r="B32" s="104"/>
      <c r="C32" s="104"/>
      <c r="D32" s="104"/>
      <c r="E32" s="104"/>
      <c r="F32" s="104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1" t="s">
        <v>23</v>
      </c>
    </row>
    <row r="2" spans="1:6" ht="28.5" customHeight="1">
      <c r="A2" s="33" t="s">
        <v>178</v>
      </c>
      <c r="B2" s="33"/>
      <c r="C2" s="33"/>
      <c r="D2" s="33"/>
      <c r="E2" s="33"/>
      <c r="F2" s="33"/>
    </row>
    <row r="3" ht="22.5" customHeight="1">
      <c r="F3" s="4" t="s">
        <v>40</v>
      </c>
    </row>
    <row r="4" spans="1:6" ht="22.5" customHeight="1">
      <c r="A4" s="35" t="s">
        <v>145</v>
      </c>
      <c r="B4" s="35" t="s">
        <v>146</v>
      </c>
      <c r="C4" s="35" t="s">
        <v>121</v>
      </c>
      <c r="D4" s="35" t="s">
        <v>147</v>
      </c>
      <c r="E4" s="35" t="s">
        <v>148</v>
      </c>
      <c r="F4" s="35" t="s">
        <v>150</v>
      </c>
    </row>
    <row r="5" spans="1:6" ht="15.75" customHeight="1">
      <c r="A5" s="22" t="s">
        <v>131</v>
      </c>
      <c r="B5" s="22" t="s">
        <v>131</v>
      </c>
      <c r="C5" s="22">
        <v>1</v>
      </c>
      <c r="D5" s="22">
        <v>2</v>
      </c>
      <c r="E5" s="22">
        <v>3</v>
      </c>
      <c r="F5" s="22" t="s">
        <v>131</v>
      </c>
    </row>
    <row r="6" spans="1:6" ht="12.75" customHeight="1">
      <c r="A6" s="98">
        <v>206</v>
      </c>
      <c r="B6" s="99" t="s">
        <v>151</v>
      </c>
      <c r="C6" s="98">
        <v>77.82</v>
      </c>
      <c r="D6" s="98">
        <v>70.9</v>
      </c>
      <c r="E6" s="98">
        <v>6.92</v>
      </c>
      <c r="F6" s="100"/>
    </row>
    <row r="7" spans="1:6" ht="12.75" customHeight="1">
      <c r="A7" s="98">
        <v>20607</v>
      </c>
      <c r="B7" s="99" t="s">
        <v>152</v>
      </c>
      <c r="C7" s="98">
        <v>77.82</v>
      </c>
      <c r="D7" s="98">
        <v>70.9</v>
      </c>
      <c r="E7" s="98">
        <v>6.92</v>
      </c>
      <c r="F7" s="100"/>
    </row>
    <row r="8" spans="1:6" ht="12.75" customHeight="1">
      <c r="A8" s="101">
        <v>2060701</v>
      </c>
      <c r="B8" s="102" t="s">
        <v>179</v>
      </c>
      <c r="C8" s="98">
        <v>77.82</v>
      </c>
      <c r="D8" s="98">
        <v>70.9</v>
      </c>
      <c r="E8" s="98">
        <v>6.92</v>
      </c>
      <c r="F8" s="100"/>
    </row>
    <row r="9" spans="1:6" ht="12.75" customHeight="1">
      <c r="A9" s="100"/>
      <c r="B9" s="100"/>
      <c r="C9" s="100"/>
      <c r="D9" s="100"/>
      <c r="E9" s="100"/>
      <c r="F9" s="100"/>
    </row>
    <row r="10" spans="1:6" ht="12.75" customHeight="1">
      <c r="A10" s="26"/>
      <c r="B10" s="26"/>
      <c r="C10" s="26"/>
      <c r="D10" s="26"/>
      <c r="E10" s="26"/>
      <c r="F10" s="26"/>
    </row>
    <row r="11" spans="1:6" ht="12.75" customHeight="1">
      <c r="A11" s="26"/>
      <c r="B11" s="26"/>
      <c r="C11" s="26"/>
      <c r="D11" s="27"/>
      <c r="E11" s="26"/>
      <c r="F11" s="26"/>
    </row>
    <row r="12" spans="1:6" ht="12.75" customHeight="1">
      <c r="A12" s="26"/>
      <c r="B12" s="26"/>
      <c r="C12" s="26"/>
      <c r="D12" s="26"/>
      <c r="E12" s="26"/>
      <c r="F12" s="26"/>
    </row>
    <row r="13" spans="1:6" ht="12.75" customHeight="1">
      <c r="A13" s="26"/>
      <c r="B13" s="27"/>
      <c r="C13" s="26"/>
      <c r="D13" s="27"/>
      <c r="E13" s="27"/>
      <c r="F13" s="27"/>
    </row>
    <row r="14" spans="1:3" ht="12.75" customHeight="1">
      <c r="A14" s="11"/>
      <c r="C14" s="11"/>
    </row>
    <row r="15" spans="1:2" ht="12.75" customHeight="1">
      <c r="A15" s="11"/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  <row r="19" ht="12.75" customHeight="1">
      <c r="B19" s="1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Dear ﹏Baby·</cp:lastModifiedBy>
  <cp:lastPrinted>2018-06-07T08:36:30Z</cp:lastPrinted>
  <dcterms:created xsi:type="dcterms:W3CDTF">2018-01-09T01:56:11Z</dcterms:created>
  <dcterms:modified xsi:type="dcterms:W3CDTF">2020-06-11T00:57:30Z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