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9"/>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 sheetId="7" r:id="rId7"/>
    <sheet name="表6-部门综合预算一般公共预算支出明细表（按经济分类科目分" sheetId="8" r:id="rId8"/>
    <sheet name="表7-部门综合预算一般公共预算基本支出明细表（按功能科目分）" sheetId="9" r:id="rId9"/>
    <sheet name="表8-部门综合预算一般公共预算基本支出明细表（按经济分类科"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'表10-部门综合预算专项业务经费支出表'!$A$1:$D$12</definedName>
    <definedName name="_xlnm.Print_Area" localSheetId="12">'表11-部门综合预算政府采购（资产配置、购买服务）预算表'!$A$1:$N$12</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8">'表7-部门综合预算一般公共预算基本支出明细表（按功能科目分）'!$A$1:$F$11</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'表10-部门综合预算专项业务经费支出表'!$1:$4</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8">'表7-部门综合预算一般公共预算基本支出明细表（按功能科目分）'!$1:$5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<sst xmlns="http://schemas.openxmlformats.org/spreadsheetml/2006/main" count="1053" uniqueCount="461">
  <si>
    <t>附件2</t>
  </si>
  <si>
    <t>2020年部门综合预算公开报表</t>
  </si>
  <si>
    <t xml:space="preserve">                部门名称：神木市贺家川镇人民政府</t>
  </si>
  <si>
    <t xml:space="preserve">                保密审查情况： 已审查</t>
  </si>
  <si>
    <t xml:space="preserve">                部门主要负责人审签情况：已审签</t>
  </si>
  <si>
    <t>目录</t>
  </si>
  <si>
    <t>序号</t>
  </si>
  <si>
    <t>表格名称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</si>
  <si>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</si>
  <si>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</si>
  <si>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</si>
  <si>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</si>
  <si>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</si>
  <si>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</si>
  <si>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</si>
  <si>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</si>
  <si>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</si>
  <si>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</si>
  <si>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</si>
  <si>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</si>
  <si>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2020年部门综合预算一般公共预算支出明细表（按功能科目分）</t>
  </si>
  <si>
    <t>表6</t>
  </si>
  <si>
    <t>2020年部门综合预算一般公共预算支出明细表（按经济分类科目分）</t>
  </si>
  <si>
    <t>表7</t>
  </si>
  <si>
    <t>2020年部门综合预算一般公共预算基本支出明细表（按功能科目分）</t>
  </si>
  <si>
    <t>表8</t>
  </si>
  <si>
    <t>2020年部门综合预算一般公共预算基本支出明细表（按经济分类科目分）</t>
  </si>
  <si>
    <t>表9</t>
  </si>
  <si>
    <t>2020年部门综合预算政府性基金收支表</t>
  </si>
  <si>
    <t>是</t>
  </si>
  <si>
    <t>未安排政府基金</t>
  </si>
  <si>
    <t>表10</t>
  </si>
  <si>
    <t>2020年部门综合预算专项业务经费支出表</t>
  </si>
  <si>
    <t>表11</t>
  </si>
  <si>
    <t>2020年部门综合预算政府采购（资产配置、购买服务）预算表</t>
  </si>
  <si>
    <t>暂无采购预算情况</t>
  </si>
  <si>
    <t>表12</t>
  </si>
  <si>
    <t>2020年部门综合预算一般公共预算拨款“三公”经费及会议费、培训费支出预算表</t>
  </si>
  <si>
    <t>表13</t>
  </si>
  <si>
    <t>2020年部门专项业务经费一级项目绩效目标表</t>
  </si>
  <si>
    <t>暂无绩效考核</t>
  </si>
  <si>
    <t>表14</t>
  </si>
  <si>
    <t>2020年部门整体支出绩效目标表</t>
  </si>
  <si>
    <t>表15</t>
  </si>
  <si>
    <t>2020年专项资金整体绩效目标表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</si>
  <si>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</si>
  <si>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</si>
  <si>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</si>
  <si>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</si>
  <si>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</si>
  <si>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</si>
  <si>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</si>
  <si>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</si>
  <si>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</si>
  <si>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</si>
  <si>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</si>
  <si>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</si>
  <si>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</si>
  <si>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</si>
  <si>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</si>
  <si>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</si>
  <si>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</si>
  <si>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</si>
  <si>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</si>
  <si>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</si>
  <si>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</si>
  <si>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</si>
  <si>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</si>
  <si>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</si>
  <si>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</si>
  <si>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</si>
  <si>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</si>
  <si>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</si>
  <si>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</si>
  <si>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</si>
  <si>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</si>
  <si>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</si>
  <si>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</si>
  <si>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</si>
  <si>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</si>
  <si>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</si>
  <si>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</si>
  <si>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</si>
  <si>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</si>
  <si>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</si>
  <si>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</si>
  <si>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</si>
  <si>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</si>
  <si>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</si>
  <si>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</si>
  <si>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</si>
  <si>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</si>
  <si>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</si>
  <si>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</si>
  <si>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</si>
  <si>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</si>
  <si>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</si>
  <si>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</si>
  <si>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</si>
  <si>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</si>
  <si>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</si>
  <si>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</si>
  <si>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</si>
  <si>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</si>
  <si>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22、灾害防治及应急管理支出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</si>
  <si>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</si>
  <si>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</si>
  <si>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</si>
  <si>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</si>
  <si>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</si>
  <si>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</si>
  <si>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</si>
  <si>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</si>
  <si>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</si>
  <si>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</si>
  <si>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</si>
  <si>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</si>
  <si>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</si>
  <si>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</si>
  <si>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</si>
  <si>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</si>
  <si>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</si>
  <si>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</si>
  <si>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</si>
  <si>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</si>
  <si>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</si>
  <si>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</si>
  <si>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</si>
  <si>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</si>
  <si>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</si>
  <si>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</si>
  <si>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</si>
  <si>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</si>
  <si>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</si>
  <si>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</si>
  <si>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</si>
  <si>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</si>
  <si>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</si>
  <si>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神木市贺家川镇人民政府</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</si>
  <si>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</si>
  <si>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</si>
  <si>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</si>
  <si>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</si>
  <si>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</si>
  <si>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</si>
  <si>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</si>
  <si>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</si>
  <si>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</si>
  <si>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</si>
  <si>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</si>
  <si>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</si>
  <si>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</si>
  <si>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</si>
  <si>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</si>
  <si>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一般公共服务支出</t>
  </si>
  <si>
    <t>　　20103</t>
  </si>
  <si>
    <t>政府办公厅（室）及相关机构事务</t>
  </si>
  <si>
    <t>　　　　2010301</t>
  </si>
  <si>
    <t>行政运行</t>
  </si>
  <si>
    <t>　　　　2010399</t>
  </si>
  <si>
    <t>其他政府办公厅（室）及相关机构事务支出</t>
  </si>
  <si>
    <t>208</t>
  </si>
  <si>
    <t>社会保障和就业支出</t>
  </si>
  <si>
    <t>　　20805</t>
  </si>
  <si>
    <t>行政事业单位离退休</t>
  </si>
  <si>
    <t>　　　　2080505</t>
  </si>
  <si>
    <t>机关事业单位基本养老保险缴费支出</t>
  </si>
  <si>
    <t>210</t>
  </si>
  <si>
    <t>卫生健康支出</t>
  </si>
  <si>
    <t>　　21012</t>
  </si>
  <si>
    <t>财政对基本医疗保险基金的补助</t>
  </si>
  <si>
    <t>　　　　2101201</t>
  </si>
  <si>
    <t>财政对职工基本医疗保险基金的补助</t>
  </si>
  <si>
    <t>212</t>
  </si>
  <si>
    <t>城乡社区支出</t>
  </si>
  <si>
    <t>　　21205</t>
  </si>
  <si>
    <t>城乡社区环境卫生</t>
  </si>
  <si>
    <t>　　　　2120501</t>
  </si>
  <si>
    <t>213</t>
  </si>
  <si>
    <t>农林水支出</t>
  </si>
  <si>
    <t>　　21307</t>
  </si>
  <si>
    <t>农村综合改革</t>
  </si>
  <si>
    <t>　　　　2130705</t>
  </si>
  <si>
    <t>对村民委员会和村党支部的补助</t>
  </si>
  <si>
    <t>214</t>
  </si>
  <si>
    <t>交通运输支出</t>
  </si>
  <si>
    <t>　　21401</t>
  </si>
  <si>
    <t>公路水路运输</t>
  </si>
  <si>
    <t>　　　　2140106</t>
  </si>
  <si>
    <t>公路养护</t>
  </si>
  <si>
    <t>　　　　2140110</t>
  </si>
  <si>
    <t>公路和运输安全</t>
  </si>
  <si>
    <t>221</t>
  </si>
  <si>
    <t>住房保障支出</t>
  </si>
  <si>
    <t>　　22102</t>
  </si>
  <si>
    <t>住房改革支出</t>
  </si>
  <si>
    <t>　　　　2210201</t>
  </si>
  <si>
    <t>住房公积金</t>
  </si>
  <si>
    <t>224</t>
  </si>
  <si>
    <t>灾害防治及应急管理支出</t>
  </si>
  <si>
    <t>　　22406</t>
  </si>
  <si>
    <t>自然灾害防治</t>
  </si>
  <si>
    <t>　　　　2240602</t>
  </si>
  <si>
    <t>森林草原防灾减灾</t>
  </si>
  <si>
    <t>部门经济科目编码</t>
  </si>
  <si>
    <t>部门经济科目名称</t>
  </si>
  <si>
    <t>政府经济科目编码</t>
  </si>
  <si>
    <t>政府经济科目名称</t>
  </si>
  <si>
    <t/>
  </si>
  <si>
    <t>301</t>
  </si>
  <si>
    <t>工资福利支出</t>
  </si>
  <si>
    <t>　　30101</t>
  </si>
  <si>
    <t>　　基本工资</t>
  </si>
  <si>
    <t>50101</t>
  </si>
  <si>
    <t>工资奖金津补贴</t>
  </si>
  <si>
    <t xml:space="preserve"> </t>
  </si>
  <si>
    <t>　　30102</t>
  </si>
  <si>
    <t>　　津贴补贴</t>
  </si>
  <si>
    <t>　　30103</t>
  </si>
  <si>
    <t>　　奖金</t>
  </si>
  <si>
    <t>　　30107</t>
  </si>
  <si>
    <t>　　绩效工资</t>
  </si>
  <si>
    <t>50199</t>
  </si>
  <si>
    <t>其他工资福利支出</t>
  </si>
  <si>
    <t>　　30108</t>
  </si>
  <si>
    <t>　　机关事业单位基本养老保险缴费</t>
  </si>
  <si>
    <t>50102</t>
  </si>
  <si>
    <t>社会保障缴费</t>
  </si>
  <si>
    <t>　　30110</t>
  </si>
  <si>
    <t>　　职工基本医疗保险缴费</t>
  </si>
  <si>
    <t>　　30112</t>
  </si>
  <si>
    <t>　　其他社会保障缴费</t>
  </si>
  <si>
    <t>　　30113</t>
  </si>
  <si>
    <t>　　住房公积金</t>
  </si>
  <si>
    <t>50103</t>
  </si>
  <si>
    <t>　　30199</t>
  </si>
  <si>
    <t>　　其他工资福利支出</t>
  </si>
  <si>
    <t>302</t>
  </si>
  <si>
    <t>商品和服务支出</t>
  </si>
  <si>
    <t>　　30201</t>
  </si>
  <si>
    <t>　　办公费</t>
  </si>
  <si>
    <t>50201</t>
  </si>
  <si>
    <t>办公经费</t>
  </si>
  <si>
    <t>　　30204</t>
  </si>
  <si>
    <t>　　手续费</t>
  </si>
  <si>
    <t>　　30205</t>
  </si>
  <si>
    <t>　　水费</t>
  </si>
  <si>
    <t>　　30206</t>
  </si>
  <si>
    <t>　　电费</t>
  </si>
  <si>
    <t>　　30207</t>
  </si>
  <si>
    <t>　　邮电费</t>
  </si>
  <si>
    <t>　　30213</t>
  </si>
  <si>
    <t>　　维修（护）费</t>
  </si>
  <si>
    <t>50209</t>
  </si>
  <si>
    <t>维修（护）费</t>
  </si>
  <si>
    <t>　　30214</t>
  </si>
  <si>
    <t>　　租赁费</t>
  </si>
  <si>
    <t>　　30217</t>
  </si>
  <si>
    <t>　　公务接待费</t>
  </si>
  <si>
    <t>50206</t>
  </si>
  <si>
    <t>公务接待费</t>
  </si>
  <si>
    <t>　　30226</t>
  </si>
  <si>
    <t>　　劳务费</t>
  </si>
  <si>
    <t>50205</t>
  </si>
  <si>
    <t>委托业务费</t>
  </si>
  <si>
    <t>　　30227</t>
  </si>
  <si>
    <t>　　委托业务费</t>
  </si>
  <si>
    <t>　　30228</t>
  </si>
  <si>
    <t>　　工会经费</t>
  </si>
  <si>
    <t>　　30231</t>
  </si>
  <si>
    <t>　　公务用车运行维护费</t>
  </si>
  <si>
    <t>50208</t>
  </si>
  <si>
    <t>公务用车运行维护费</t>
  </si>
  <si>
    <t>　　30239</t>
  </si>
  <si>
    <t>　　其他交通费用</t>
  </si>
  <si>
    <t>50299</t>
  </si>
  <si>
    <t>其他商品和服务支出</t>
  </si>
  <si>
    <t>　　30299</t>
  </si>
  <si>
    <t>　　其他商品和服务支出</t>
  </si>
  <si>
    <t>303</t>
  </si>
  <si>
    <t>对个人和家庭的补助</t>
  </si>
  <si>
    <t>　　30302</t>
  </si>
  <si>
    <t>　　退休费</t>
  </si>
  <si>
    <t>50905</t>
  </si>
  <si>
    <t>离退休费</t>
  </si>
  <si>
    <t>　　30305</t>
  </si>
  <si>
    <t>　　生活补助</t>
  </si>
  <si>
    <t>50901</t>
  </si>
  <si>
    <t>社会福利和救助</t>
  </si>
  <si>
    <t>　　30399</t>
  </si>
  <si>
    <t>　　其他对个人和家庭的补助</t>
  </si>
  <si>
    <t>50999</t>
  </si>
  <si>
    <t>其他对个人和家庭补助</t>
  </si>
  <si>
    <t>309</t>
  </si>
  <si>
    <t>资本性支出（基本建设）</t>
  </si>
  <si>
    <t>　　30902</t>
  </si>
  <si>
    <t>　　办公设备购置</t>
  </si>
  <si>
    <t>50404</t>
  </si>
  <si>
    <t>设备购置</t>
  </si>
  <si>
    <t>　行政运行</t>
  </si>
  <si>
    <t>　　行政事业单位离退休</t>
  </si>
  <si>
    <t>经济科目编码</t>
  </si>
  <si>
    <t>经济科目名称</t>
  </si>
  <si>
    <t>501</t>
  </si>
  <si>
    <t>机关工资福利支出</t>
  </si>
  <si>
    <t>502</t>
  </si>
  <si>
    <t>机关商品和服务支出</t>
  </si>
  <si>
    <t>其中：其他交通费用</t>
  </si>
  <si>
    <t xml:space="preserve">      工会经费</t>
  </si>
  <si>
    <t>其他商品服务支出</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</si>
  <si>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</si>
  <si>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</si>
  <si>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</si>
  <si>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</si>
  <si>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</si>
  <si>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</si>
  <si>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</si>
  <si>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</si>
  <si>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</si>
  <si>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</si>
  <si>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</si>
  <si>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</si>
  <si>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</si>
  <si>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</si>
  <si>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</si>
  <si>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</si>
  <si>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</si>
  <si>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</si>
  <si>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</si>
  <si>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</si>
  <si>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</si>
  <si>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</si>
  <si>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</si>
  <si>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</si>
  <si>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</si>
  <si>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</si>
  <si>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</si>
  <si>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</si>
  <si>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</si>
  <si>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</si>
  <si>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</si>
  <si>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</si>
  <si>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</si>
  <si>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</si>
  <si>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</si>
  <si>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市政环卫经费</t>
  </si>
  <si>
    <t>环卫工人工资、倒垃圾、装载机费用</t>
  </si>
  <si>
    <t>财力性转移支付资金</t>
  </si>
  <si>
    <t>办公经费、设备购置等</t>
  </si>
  <si>
    <t>防疫专项经费</t>
  </si>
  <si>
    <t>人员工资、交通费用、化验、抽血等费用</t>
  </si>
  <si>
    <t>森林防火经费</t>
  </si>
  <si>
    <t>人员工资、交通费用等</t>
  </si>
  <si>
    <t>流动党总支专项经费</t>
  </si>
  <si>
    <t>办公费、租赁费</t>
  </si>
  <si>
    <t>农村税费改革转移支付资金</t>
  </si>
  <si>
    <t>办公费、村干部工资、网络连通、个人和家庭性补助</t>
  </si>
  <si>
    <t>农村公路养护经费</t>
  </si>
  <si>
    <t>维护工资</t>
  </si>
  <si>
    <t>农村劝导员补贴</t>
  </si>
  <si>
    <t>劝导员工资</t>
  </si>
  <si>
    <t>科目编码</t>
  </si>
  <si>
    <t>采购项目</t>
  </si>
  <si>
    <t>采购目录</t>
  </si>
  <si>
    <t>购买服务内容</t>
  </si>
  <si>
    <t>规格型号</t>
  </si>
  <si>
    <t>数量</t>
  </si>
  <si>
    <t>实施采购时间</t>
  </si>
  <si>
    <t>预算金额</t>
  </si>
  <si>
    <t>说明</t>
  </si>
  <si>
    <t>类</t>
  </si>
  <si>
    <t>款</t>
  </si>
  <si>
    <t>项</t>
  </si>
  <si>
    <t>2019年</t>
  </si>
  <si>
    <t>2020年</t>
  </si>
  <si>
    <t>增减变化情况</t>
  </si>
  <si>
    <t>一般公共预算拨款安排的“三公”经费预算</t>
  </si>
  <si>
    <t>会议费</t>
  </si>
  <si>
    <t>培训费</t>
  </si>
  <si>
    <t>因公出国（境）费用</t>
  </si>
  <si>
    <t>公务用车购置及运行维护费</t>
  </si>
  <si>
    <t>公务用车购置费</t>
  </si>
  <si>
    <t>19=10-1</t>
  </si>
  <si>
    <t>20=11-2</t>
  </si>
  <si>
    <t>21=12-3</t>
  </si>
  <si>
    <t>22=13-4</t>
  </si>
  <si>
    <t>23=14-5</t>
  </si>
  <si>
    <t>24=15-6</t>
  </si>
  <si>
    <t>25=16-7</t>
  </si>
  <si>
    <t>26=17-8</t>
  </si>
  <si>
    <t>27=18-9</t>
  </si>
  <si>
    <t>2019年部门专项业务经费一级项目绩效目标表</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</si>
  <si>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</si>
  <si>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</si>
  <si>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</si>
  <si>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</si>
  <si>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</si>
  <si>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</si>
  <si>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</si>
  <si>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</si>
  <si>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</si>
  <si>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</si>
  <si>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</si>
  <si>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</si>
  <si>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</si>
  <si>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</si>
  <si>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</si>
  <si>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</si>
  <si>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</si>
  <si>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</si>
  <si>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</si>
  <si>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</si>
  <si>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</si>
  <si>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</si>
  <si>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</si>
  <si>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</si>
  <si>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</si>
  <si>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</si>
  <si>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</si>
  <si>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</si>
  <si>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</si>
  <si>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</si>
  <si>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</si>
  <si>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</si>
  <si>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</si>
  <si>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</si>
  <si>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</si>
  <si>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2019年部门整体支出绩效目标表</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</si>
  <si>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</si>
  <si>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</si>
  <si>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</si>
  <si>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</si>
  <si>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</si>
  <si>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</si>
  <si>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</si>
  <si>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</si>
  <si>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</si>
  <si>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</si>
  <si>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</si>
  <si>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</si>
  <si>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</si>
  <si>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</si>
  <si>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</si>
  <si>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</si>
  <si>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</si>
  <si>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</si>
  <si>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t>
    </r>
    <r>
      <rPr>
        <sz val="10"/>
        <rFont val="仿宋_GB2312"/>
        <family val="0"/>
      </rPr>
      <t>〕</t>
    </r>
    <r>
      <rPr>
        <sz val="10"/>
        <rFont val="宋体"/>
        <family val="0"/>
      </rPr>
      <t>133号文件要求公开。3、市县不做强制公开要求。</t>
    </r>
  </si>
  <si>
    <t>2019年专项资金整体绩效目标表</t>
  </si>
  <si>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</si>
  <si>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</si>
  <si>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</si>
  <si>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</si>
  <si>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</si>
  <si>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截止2019年底国有资产占用情况</t>
  </si>
  <si>
    <t>2020年部门预算安排购置情况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</si>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</sst>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_ "/>
    <numFmt numFmtId="182" formatCode="0.00_ "/>
    <numFmt numFmtId="183" formatCode="#,##0.00_ "/>
    <numFmt numFmtId="184" formatCode="#,##0.0000"/>
  </numFmts>
  <fonts count="64">
    <font>
      <sz val="9"/>
      <name val="宋体"/>
      <family val="0"/>
    </font>
    <font>
      <sz val="11"/>
      <name val="宋体"/>
      <family val="0"/>
    </font>
    <font>
      <sz val="11"/>
      <color indexed="10"/>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sz val="9"/>
      <color indexed="10"/>
      <name val="宋体"/>
      <family val="0"/>
    </font>
    <font>
      <b/>
      <sz val="15"/>
      <name val="宋体"/>
      <family val="0"/>
    </font>
    <font>
      <b/>
      <sz val="9"/>
      <name val="宋体"/>
      <family val="0"/>
    </font>
    <font>
      <b/>
      <sz val="14"/>
      <name val="宋体"/>
      <family val="0"/>
    </font>
    <font>
      <sz val="14"/>
      <name val="宋体"/>
      <family val="0"/>
    </font>
    <font>
      <b/>
      <sz val="18"/>
      <name val="宋体"/>
      <family val="0"/>
    </font>
    <font>
      <sz val="48"/>
      <name val="宋体"/>
      <family val="0"/>
    </font>
    <font>
      <b/>
      <sz val="20"/>
      <name val="宋体"/>
      <family val="0"/>
    </font>
    <font>
      <b/>
      <sz val="11"/>
      <color indexed="9"/>
      <name val="宋体"/>
      <family val="0"/>
    </font>
    <font>
      <b/>
      <sz val="13"/>
      <color indexed="54"/>
      <name val="宋体"/>
      <family val="0"/>
    </font>
    <font>
      <b/>
      <sz val="10"/>
      <name val="Arial"/>
      <family val="2"/>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仿宋_GB2312"/>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sz val="9"/>
      <color rgb="FFFF0000"/>
      <name val="宋体"/>
      <family val="0"/>
    </font>
    <font>
      <sz val="12"/>
      <name val="Calibri"/>
      <family val="0"/>
    </font>
    <font>
      <b/>
      <sz val="12"/>
      <name val="Calibri"/>
      <family val="0"/>
    </font>
    <font>
      <b/>
      <sz val="9"/>
      <name val="Calibri"/>
      <family val="0"/>
    </font>
    <font>
      <sz val="14"/>
      <name val="Calibri"/>
      <family val="0"/>
    </font>
    <font>
      <b/>
      <sz val="14"/>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9"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9" fontId="19" fillId="0" borderId="0" applyFont="0" applyFill="0" applyBorder="0" applyAlignment="0" applyProtection="0"/>
    <xf numFmtId="178" fontId="19"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177" fontId="19"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9" fillId="0" borderId="0" applyFont="0" applyFill="0" applyBorder="0" applyAlignment="0" applyProtection="0"/>
    <xf numFmtId="0" fontId="41" fillId="0" borderId="0" applyNumberFormat="0" applyFill="0" applyBorder="0" applyAlignment="0" applyProtection="0"/>
    <xf numFmtId="0" fontId="42" fillId="7" borderId="2" applyNumberFormat="0" applyFont="0" applyAlignment="0" applyProtection="0"/>
    <xf numFmtId="0" fontId="39" fillId="8"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3" applyNumberFormat="0" applyFill="0" applyAlignment="0" applyProtection="0"/>
    <xf numFmtId="0" fontId="48" fillId="0" borderId="3" applyNumberFormat="0" applyFill="0" applyAlignment="0" applyProtection="0"/>
    <xf numFmtId="0" fontId="39" fillId="9" borderId="0" applyNumberFormat="0" applyBorder="0" applyAlignment="0" applyProtection="0"/>
    <xf numFmtId="0" fontId="43" fillId="0" borderId="4" applyNumberFormat="0" applyFill="0" applyAlignment="0" applyProtection="0"/>
    <xf numFmtId="0" fontId="39" fillId="10" borderId="0" applyNumberFormat="0" applyBorder="0" applyAlignment="0" applyProtection="0"/>
    <xf numFmtId="0" fontId="49" fillId="11" borderId="5" applyNumberFormat="0" applyAlignment="0" applyProtection="0"/>
    <xf numFmtId="0" fontId="50" fillId="11" borderId="1" applyNumberFormat="0" applyAlignment="0" applyProtection="0"/>
    <xf numFmtId="0" fontId="51" fillId="12" borderId="6"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2" fillId="0" borderId="7" applyNumberFormat="0" applyFill="0" applyAlignment="0" applyProtection="0"/>
    <xf numFmtId="0" fontId="53" fillId="0" borderId="8" applyNumberFormat="0" applyFill="0" applyAlignment="0" applyProtection="0"/>
    <xf numFmtId="0" fontId="54" fillId="15" borderId="0" applyNumberFormat="0" applyBorder="0" applyAlignment="0" applyProtection="0"/>
    <xf numFmtId="0" fontId="55"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xf numFmtId="0" fontId="3" fillId="0" borderId="0">
      <alignment/>
      <protection/>
    </xf>
  </cellStyleXfs>
  <cellXfs count="253">
    <xf numFmtId="0" fontId="0" fillId="0" borderId="0" xfId="0" applyAlignment="1">
      <alignment/>
    </xf>
    <xf numFmtId="0" fontId="1" fillId="0" borderId="0" xfId="0" applyFont="1" applyAlignment="1">
      <alignment horizontal="center" vertical="center"/>
    </xf>
    <xf numFmtId="0" fontId="56" fillId="0" borderId="0" xfId="0" applyFont="1" applyAlignment="1">
      <alignment horizontal="center" vertical="center"/>
    </xf>
    <xf numFmtId="0" fontId="56"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3" fillId="0" borderId="0" xfId="0" applyFont="1" applyAlignment="1">
      <alignment horizontal="left"/>
    </xf>
    <xf numFmtId="0" fontId="4" fillId="0" borderId="0" xfId="0" applyFont="1" applyAlignment="1">
      <alignment horizontal="center" vertical="center"/>
    </xf>
    <xf numFmtId="0" fontId="1" fillId="0" borderId="9" xfId="0" applyFont="1" applyBorder="1" applyAlignment="1">
      <alignment horizontal="center" vertical="center" wrapText="1"/>
    </xf>
    <xf numFmtId="0" fontId="56"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56" fillId="0" borderId="9" xfId="0" applyNumberFormat="1" applyFont="1" applyBorder="1" applyAlignment="1">
      <alignment horizontal="center" vertical="center" wrapText="1"/>
    </xf>
    <xf numFmtId="0" fontId="3" fillId="0" borderId="0" xfId="63" applyAlignment="1">
      <alignment vertical="center" wrapText="1"/>
      <protection/>
    </xf>
    <xf numFmtId="0" fontId="3" fillId="0" borderId="0" xfId="63" applyFont="1" applyAlignment="1">
      <alignment vertical="center"/>
      <protection/>
    </xf>
    <xf numFmtId="0" fontId="5" fillId="0" borderId="0" xfId="63" applyFont="1" applyAlignment="1">
      <alignment vertical="center" wrapText="1"/>
      <protection/>
    </xf>
    <xf numFmtId="0" fontId="6"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7" fillId="0" borderId="15" xfId="0" applyFont="1" applyFill="1" applyBorder="1" applyAlignment="1">
      <alignment vertical="center"/>
    </xf>
    <xf numFmtId="0" fontId="7"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7" fillId="0" borderId="17" xfId="0" applyFont="1" applyFill="1" applyBorder="1" applyAlignment="1">
      <alignment vertical="center"/>
    </xf>
    <xf numFmtId="0" fontId="7" fillId="0" borderId="0" xfId="0" applyFont="1" applyFill="1" applyAlignment="1">
      <alignment vertical="center"/>
    </xf>
    <xf numFmtId="0" fontId="7" fillId="0" borderId="18" xfId="0" applyFont="1" applyFill="1" applyBorder="1" applyAlignment="1">
      <alignment vertical="center"/>
    </xf>
    <xf numFmtId="0" fontId="7" fillId="0" borderId="19" xfId="0" applyFont="1" applyFill="1" applyBorder="1" applyAlignment="1">
      <alignment vertical="center"/>
    </xf>
    <xf numFmtId="0" fontId="7" fillId="0" borderId="10" xfId="0" applyFont="1" applyFill="1" applyBorder="1" applyAlignment="1">
      <alignment vertical="center"/>
    </xf>
    <xf numFmtId="0" fontId="7"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14" xfId="63" applyFont="1" applyBorder="1" applyAlignment="1">
      <alignment horizontal="left" vertical="top" wrapText="1"/>
      <protection/>
    </xf>
    <xf numFmtId="0" fontId="3" fillId="0" borderId="15" xfId="63" applyFont="1" applyBorder="1" applyAlignment="1">
      <alignment horizontal="left" vertical="top" wrapText="1"/>
      <protection/>
    </xf>
    <xf numFmtId="0" fontId="3" fillId="0" borderId="15" xfId="63" applyBorder="1" applyAlignment="1">
      <alignment horizontal="left" vertical="top" wrapText="1"/>
      <protection/>
    </xf>
    <xf numFmtId="0" fontId="8"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8"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16" xfId="63" applyBorder="1" applyAlignment="1">
      <alignment horizontal="left" vertical="top" wrapText="1"/>
      <protection/>
    </xf>
    <xf numFmtId="0" fontId="3" fillId="0" borderId="0" xfId="63" applyAlignment="1">
      <alignment vertical="center"/>
      <protection/>
    </xf>
    <xf numFmtId="0" fontId="8" fillId="0" borderId="0" xfId="63" applyFont="1" applyAlignment="1">
      <alignment vertical="center" wrapText="1"/>
      <protection/>
    </xf>
    <xf numFmtId="0" fontId="5"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11" xfId="63" applyBorder="1" applyAlignment="1">
      <alignment horizontal="left" vertical="center" wrapText="1"/>
      <protection/>
    </xf>
    <xf numFmtId="0" fontId="3" fillId="0" borderId="22" xfId="63" applyBorder="1" applyAlignment="1">
      <alignment horizontal="left" vertical="center" wrapText="1"/>
      <protection/>
    </xf>
    <xf numFmtId="0" fontId="0" fillId="0" borderId="0" xfId="0" applyFill="1" applyAlignment="1">
      <alignment/>
    </xf>
    <xf numFmtId="0" fontId="3" fillId="0" borderId="0" xfId="0" applyFont="1" applyAlignment="1">
      <alignment/>
    </xf>
    <xf numFmtId="0" fontId="6"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7" fillId="0" borderId="0" xfId="0" applyFont="1" applyAlignment="1">
      <alignment/>
    </xf>
    <xf numFmtId="0" fontId="6"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57" fillId="0" borderId="9" xfId="0" applyFont="1" applyBorder="1" applyAlignment="1">
      <alignment horizontal="center" vertical="center" wrapText="1"/>
    </xf>
    <xf numFmtId="0" fontId="57" fillId="0" borderId="9" xfId="0" applyFont="1" applyFill="1" applyBorder="1" applyAlignment="1">
      <alignment/>
    </xf>
    <xf numFmtId="0" fontId="57" fillId="0" borderId="9" xfId="0" applyFont="1" applyFill="1" applyBorder="1" applyAlignment="1">
      <alignment horizontal="center"/>
    </xf>
    <xf numFmtId="0" fontId="57" fillId="0" borderId="9" xfId="0" applyFont="1" applyBorder="1" applyAlignment="1">
      <alignment/>
    </xf>
    <xf numFmtId="0" fontId="0" fillId="0" borderId="0" xfId="0" applyAlignment="1">
      <alignment horizontal="centerContinuous" vertical="center"/>
    </xf>
    <xf numFmtId="0" fontId="0" fillId="0" borderId="10" xfId="0" applyBorder="1" applyAlignment="1">
      <alignment horizontal="center" vertical="center"/>
    </xf>
    <xf numFmtId="0" fontId="57" fillId="0" borderId="9" xfId="0" applyFont="1" applyFill="1" applyBorder="1" applyAlignment="1">
      <alignment/>
    </xf>
    <xf numFmtId="0" fontId="57" fillId="0" borderId="9" xfId="0" applyNumberFormat="1" applyFont="1" applyFill="1" applyBorder="1" applyAlignment="1" applyProtection="1">
      <alignment horizontal="center" vertical="center" wrapText="1"/>
      <protection/>
    </xf>
    <xf numFmtId="0" fontId="0" fillId="0" borderId="0" xfId="0" applyAlignment="1">
      <alignment horizontal="right"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0" fontId="1" fillId="0" borderId="9" xfId="0" applyFont="1" applyBorder="1" applyAlignment="1">
      <alignment horizontal="lef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1" fillId="0" borderId="9" xfId="0" applyNumberFormat="1" applyFont="1" applyFill="1" applyBorder="1" applyAlignment="1" applyProtection="1">
      <alignment horizontal="center" vertical="center"/>
      <protection/>
    </xf>
    <xf numFmtId="0" fontId="11"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8"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8"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0" fontId="4" fillId="0" borderId="0" xfId="0" applyFont="1" applyFill="1" applyBorder="1" applyAlignment="1">
      <alignment/>
    </xf>
    <xf numFmtId="0" fontId="3" fillId="0" borderId="0" xfId="0" applyFont="1" applyFill="1" applyBorder="1" applyAlignment="1">
      <alignment horizontal="right"/>
    </xf>
    <xf numFmtId="0" fontId="3" fillId="0" borderId="0" xfId="0" applyFont="1" applyFill="1" applyAlignment="1">
      <alignment horizontal="right"/>
    </xf>
    <xf numFmtId="0" fontId="3" fillId="0" borderId="0" xfId="0" applyFont="1" applyFill="1" applyBorder="1" applyAlignment="1">
      <alignment/>
    </xf>
    <xf numFmtId="0" fontId="4" fillId="0" borderId="0" xfId="0" applyFont="1" applyFill="1" applyBorder="1" applyAlignment="1">
      <alignment horizontal="center"/>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4" fillId="0" borderId="9" xfId="0" applyFont="1" applyFill="1" applyBorder="1" applyAlignment="1">
      <alignment horizontal="center" vertical="center" wrapText="1"/>
    </xf>
    <xf numFmtId="49" fontId="3" fillId="0" borderId="9" xfId="0" applyNumberFormat="1" applyFont="1" applyFill="1" applyBorder="1" applyAlignment="1" applyProtection="1">
      <alignment horizontal="right" vertical="center" wrapText="1"/>
      <protection/>
    </xf>
    <xf numFmtId="49" fontId="3" fillId="0" borderId="9" xfId="0" applyNumberFormat="1" applyFont="1" applyFill="1" applyBorder="1" applyAlignment="1" applyProtection="1">
      <alignment horizontal="left" vertical="center" wrapText="1"/>
      <protection/>
    </xf>
    <xf numFmtId="181" fontId="3" fillId="33" borderId="9" xfId="0" applyNumberFormat="1" applyFont="1" applyFill="1" applyBorder="1" applyAlignment="1" applyProtection="1">
      <alignment horizontal="center" vertical="center" wrapText="1"/>
      <protection/>
    </xf>
    <xf numFmtId="181" fontId="3" fillId="0" borderId="9" xfId="0" applyNumberFormat="1" applyFont="1" applyFill="1" applyBorder="1" applyAlignment="1" applyProtection="1">
      <alignment horizontal="right" vertical="center" wrapText="1"/>
      <protection/>
    </xf>
    <xf numFmtId="49" fontId="4" fillId="0" borderId="9" xfId="0" applyNumberFormat="1" applyFont="1" applyFill="1" applyBorder="1" applyAlignment="1" applyProtection="1">
      <alignment horizontal="center" vertical="center" wrapText="1"/>
      <protection/>
    </xf>
    <xf numFmtId="182" fontId="4" fillId="0" borderId="9" xfId="0" applyNumberFormat="1" applyFont="1" applyFill="1" applyBorder="1" applyAlignment="1" applyProtection="1">
      <alignment horizontal="center" vertical="center" wrapText="1"/>
      <protection/>
    </xf>
    <xf numFmtId="182" fontId="3" fillId="0" borderId="9" xfId="0" applyNumberFormat="1" applyFont="1" applyFill="1" applyBorder="1" applyAlignment="1" applyProtection="1">
      <alignment horizontal="center" vertical="center" wrapText="1"/>
      <protection/>
    </xf>
    <xf numFmtId="182" fontId="3" fillId="0" borderId="9" xfId="0" applyNumberFormat="1" applyFont="1" applyFill="1" applyBorder="1" applyAlignment="1" applyProtection="1">
      <alignment horizontal="right" vertical="center" wrapText="1"/>
      <protection/>
    </xf>
    <xf numFmtId="49" fontId="3" fillId="0" borderId="9" xfId="0" applyNumberFormat="1" applyFont="1" applyFill="1" applyBorder="1" applyAlignment="1">
      <alignment horizontal="center" vertical="center"/>
    </xf>
    <xf numFmtId="182" fontId="3" fillId="0" borderId="9" xfId="0" applyNumberFormat="1" applyFont="1" applyFill="1" applyBorder="1" applyAlignment="1">
      <alignment horizontal="center" vertical="center"/>
    </xf>
    <xf numFmtId="49" fontId="4" fillId="0" borderId="9" xfId="0" applyNumberFormat="1" applyFont="1" applyFill="1" applyBorder="1" applyAlignment="1">
      <alignment horizontal="center" vertical="center"/>
    </xf>
    <xf numFmtId="182" fontId="4" fillId="0" borderId="9" xfId="0" applyNumberFormat="1" applyFont="1" applyFill="1" applyBorder="1" applyAlignment="1">
      <alignment horizontal="center" vertical="center"/>
    </xf>
    <xf numFmtId="182" fontId="3" fillId="0" borderId="9" xfId="0" applyNumberFormat="1" applyFont="1" applyFill="1" applyBorder="1" applyAlignment="1" applyProtection="1">
      <alignment vertical="center" wrapText="1"/>
      <protection/>
    </xf>
    <xf numFmtId="0" fontId="3" fillId="0" borderId="9" xfId="0" applyFont="1" applyFill="1" applyBorder="1" applyAlignment="1">
      <alignment horizontal="right" vertical="center"/>
    </xf>
    <xf numFmtId="182" fontId="3" fillId="0" borderId="9" xfId="0" applyNumberFormat="1" applyFont="1" applyFill="1" applyBorder="1" applyAlignment="1">
      <alignment/>
    </xf>
    <xf numFmtId="0" fontId="4" fillId="0" borderId="9" xfId="0" applyFont="1" applyFill="1" applyBorder="1" applyAlignment="1">
      <alignment horizontal="center" vertical="center"/>
    </xf>
    <xf numFmtId="182" fontId="4" fillId="0" borderId="9" xfId="0" applyNumberFormat="1" applyFont="1" applyFill="1" applyBorder="1" applyAlignment="1" applyProtection="1">
      <alignment horizontal="right" vertical="center" wrapText="1"/>
      <protection/>
    </xf>
    <xf numFmtId="0" fontId="4" fillId="0" borderId="0" xfId="0" applyFont="1" applyAlignment="1">
      <alignment horizontal="center"/>
    </xf>
    <xf numFmtId="0" fontId="3" fillId="0" borderId="0" xfId="0" applyFont="1" applyAlignment="1">
      <alignment horizontal="center" vertical="center"/>
    </xf>
    <xf numFmtId="0" fontId="11"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xf>
    <xf numFmtId="0" fontId="0" fillId="0" borderId="0" xfId="0" applyAlignment="1">
      <alignment horizontal="right" vertical="center"/>
    </xf>
    <xf numFmtId="0" fontId="0" fillId="0" borderId="0" xfId="0" applyFill="1" applyAlignment="1">
      <alignment horizontal="left" vertical="center"/>
    </xf>
    <xf numFmtId="0" fontId="4" fillId="0" borderId="9" xfId="0" applyFont="1" applyBorder="1" applyAlignment="1">
      <alignment horizontal="center" vertical="center" wrapText="1"/>
    </xf>
    <xf numFmtId="0" fontId="58" fillId="0" borderId="24" xfId="0" applyFont="1" applyFill="1" applyBorder="1" applyAlignment="1">
      <alignment horizontal="center" vertical="center" wrapText="1"/>
    </xf>
    <xf numFmtId="0" fontId="58" fillId="0" borderId="24" xfId="0" applyFont="1" applyFill="1" applyBorder="1" applyAlignment="1">
      <alignment horizontal="center" vertical="center" wrapText="1"/>
    </xf>
    <xf numFmtId="4" fontId="58" fillId="0" borderId="24" xfId="0" applyNumberFormat="1" applyFont="1" applyFill="1" applyBorder="1" applyAlignment="1">
      <alignment horizontal="center" vertical="center" wrapText="1"/>
    </xf>
    <xf numFmtId="0" fontId="59" fillId="0" borderId="24" xfId="0" applyFont="1" applyFill="1" applyBorder="1" applyAlignment="1">
      <alignment horizontal="center" vertical="center" wrapText="1"/>
    </xf>
    <xf numFmtId="4" fontId="59" fillId="0" borderId="24" xfId="0" applyNumberFormat="1" applyFont="1" applyFill="1" applyBorder="1" applyAlignment="1">
      <alignment horizontal="center" vertical="center" wrapText="1"/>
    </xf>
    <xf numFmtId="0" fontId="58" fillId="0" borderId="24" xfId="0" applyFont="1" applyFill="1" applyBorder="1" applyAlignment="1">
      <alignment horizontal="right" vertical="center" wrapText="1"/>
    </xf>
    <xf numFmtId="0" fontId="3" fillId="0" borderId="0" xfId="0" applyFont="1" applyBorder="1" applyAlignment="1">
      <alignment horizontal="center" vertical="center" wrapText="1"/>
    </xf>
    <xf numFmtId="0" fontId="59" fillId="0" borderId="0" xfId="0" applyFont="1" applyFill="1" applyBorder="1" applyAlignment="1">
      <alignment/>
    </xf>
    <xf numFmtId="0" fontId="3" fillId="0" borderId="0" xfId="0" applyFont="1" applyFill="1" applyBorder="1" applyAlignment="1">
      <alignment horizontal="center" vertical="center"/>
    </xf>
    <xf numFmtId="0" fontId="4" fillId="0" borderId="0" xfId="0" applyFont="1" applyFill="1" applyAlignment="1">
      <alignment horizontal="center"/>
    </xf>
    <xf numFmtId="0" fontId="11" fillId="0" borderId="0" xfId="0" applyFont="1" applyFill="1" applyBorder="1" applyAlignment="1">
      <alignment horizontal="center"/>
    </xf>
    <xf numFmtId="0" fontId="0" fillId="0" borderId="0" xfId="0" applyFont="1" applyFill="1" applyBorder="1" applyAlignment="1">
      <alignment horizontal="left" vertical="center"/>
    </xf>
    <xf numFmtId="0" fontId="12" fillId="0" borderId="0" xfId="0" applyFont="1" applyFill="1" applyAlignment="1">
      <alignment horizontal="center" vertical="center"/>
    </xf>
    <xf numFmtId="49" fontId="3" fillId="0" borderId="0" xfId="0" applyNumberFormat="1" applyFont="1" applyFill="1" applyBorder="1" applyAlignment="1">
      <alignment horizontal="center" vertical="center"/>
    </xf>
    <xf numFmtId="0" fontId="12" fillId="0" borderId="0" xfId="0" applyFont="1" applyFill="1" applyBorder="1" applyAlignment="1">
      <alignment horizontal="center"/>
    </xf>
    <xf numFmtId="0" fontId="0" fillId="0" borderId="0" xfId="0" applyFont="1" applyFill="1" applyBorder="1" applyAlignment="1">
      <alignment horizontal="center"/>
    </xf>
    <xf numFmtId="0" fontId="13" fillId="0" borderId="0" xfId="0" applyFont="1" applyFill="1" applyAlignment="1">
      <alignment horizontal="center" vertical="center"/>
    </xf>
    <xf numFmtId="0" fontId="60" fillId="0" borderId="0" xfId="0" applyFont="1" applyFill="1" applyAlignment="1">
      <alignment horizontal="center"/>
    </xf>
    <xf numFmtId="0" fontId="61" fillId="0" borderId="0" xfId="0" applyFont="1" applyFill="1" applyBorder="1" applyAlignment="1">
      <alignment/>
    </xf>
    <xf numFmtId="0" fontId="62" fillId="0" borderId="0" xfId="0" applyFont="1" applyFill="1" applyBorder="1" applyAlignment="1">
      <alignment horizontal="center"/>
    </xf>
    <xf numFmtId="0" fontId="62" fillId="0" borderId="0" xfId="0" applyFont="1" applyFill="1" applyBorder="1" applyAlignment="1">
      <alignment/>
    </xf>
    <xf numFmtId="0" fontId="60" fillId="0" borderId="0" xfId="0" applyFont="1" applyFill="1" applyBorder="1" applyAlignment="1">
      <alignment horizontal="center"/>
    </xf>
    <xf numFmtId="0" fontId="63" fillId="0" borderId="0" xfId="0" applyFont="1" applyFill="1" applyBorder="1" applyAlignment="1">
      <alignment/>
    </xf>
    <xf numFmtId="0" fontId="0"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12" fillId="0" borderId="9"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4" xfId="0" applyFont="1" applyFill="1" applyBorder="1" applyAlignment="1">
      <alignment horizontal="center" vertical="center" wrapText="1"/>
    </xf>
    <xf numFmtId="4" fontId="61" fillId="0" borderId="24" xfId="0" applyNumberFormat="1" applyFont="1" applyFill="1" applyBorder="1" applyAlignment="1">
      <alignment horizontal="center" vertical="center" wrapText="1"/>
    </xf>
    <xf numFmtId="0" fontId="62" fillId="0" borderId="24" xfId="0" applyFont="1" applyFill="1" applyBorder="1" applyAlignment="1">
      <alignment horizontal="center" vertical="center" wrapText="1"/>
    </xf>
    <xf numFmtId="4" fontId="62" fillId="0" borderId="24" xfId="0" applyNumberFormat="1" applyFont="1" applyFill="1" applyBorder="1" applyAlignment="1">
      <alignment horizontal="center" vertical="center" wrapText="1"/>
    </xf>
    <xf numFmtId="0" fontId="62" fillId="0" borderId="9" xfId="0" applyFont="1" applyFill="1" applyBorder="1" applyAlignment="1">
      <alignment horizontal="center" vertical="center" wrapText="1"/>
    </xf>
    <xf numFmtId="0" fontId="61" fillId="0" borderId="24" xfId="0" applyFont="1" applyFill="1" applyBorder="1" applyAlignment="1">
      <alignment horizontal="right" vertical="center" wrapText="1"/>
    </xf>
    <xf numFmtId="0" fontId="61" fillId="0" borderId="24" xfId="0" applyFont="1" applyFill="1" applyBorder="1" applyAlignment="1">
      <alignment vertical="center" wrapText="1"/>
    </xf>
    <xf numFmtId="0" fontId="61" fillId="0" borderId="9" xfId="0" applyFont="1" applyFill="1" applyBorder="1" applyAlignment="1">
      <alignment horizontal="right" vertical="center" wrapText="1"/>
    </xf>
    <xf numFmtId="0" fontId="62" fillId="0" borderId="9" xfId="0" applyFont="1" applyFill="1" applyBorder="1" applyAlignment="1">
      <alignment horizontal="center"/>
    </xf>
    <xf numFmtId="0" fontId="61" fillId="0" borderId="24" xfId="0" applyFont="1" applyFill="1" applyBorder="1" applyAlignment="1">
      <alignment horizontal="left" vertical="center" wrapText="1"/>
    </xf>
    <xf numFmtId="0" fontId="62" fillId="0" borderId="9" xfId="0" applyFont="1" applyFill="1" applyBorder="1" applyAlignment="1">
      <alignment horizontal="right"/>
    </xf>
    <xf numFmtId="0" fontId="61" fillId="0" borderId="9" xfId="0" applyFont="1" applyFill="1" applyBorder="1" applyAlignment="1">
      <alignment horizontal="right"/>
    </xf>
    <xf numFmtId="0" fontId="0" fillId="0" borderId="0" xfId="0" applyAlignment="1">
      <alignment horizontal="center"/>
    </xf>
    <xf numFmtId="0" fontId="10" fillId="0" borderId="0" xfId="0" applyFont="1" applyFill="1" applyAlignment="1">
      <alignment horizontal="center" vertical="center"/>
    </xf>
    <xf numFmtId="0" fontId="0" fillId="0" borderId="1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0" fontId="0" fillId="0" borderId="9" xfId="0" applyFont="1" applyFill="1" applyBorder="1" applyAlignment="1">
      <alignment horizontal="left" vertical="center"/>
    </xf>
    <xf numFmtId="0" fontId="0" fillId="0" borderId="9" xfId="0" applyFont="1" applyBorder="1" applyAlignment="1">
      <alignment vertical="center"/>
    </xf>
    <xf numFmtId="182" fontId="0" fillId="0" borderId="9" xfId="0" applyNumberFormat="1" applyFill="1" applyBorder="1" applyAlignment="1">
      <alignment horizontal="center" vertical="center"/>
    </xf>
    <xf numFmtId="183" fontId="3" fillId="0" borderId="9" xfId="0" applyNumberFormat="1" applyFont="1" applyFill="1" applyBorder="1" applyAlignment="1">
      <alignment horizontal="center"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0" fontId="0" fillId="0" borderId="9" xfId="0" applyBorder="1" applyAlignment="1">
      <alignment vertical="center"/>
    </xf>
    <xf numFmtId="0" fontId="8" fillId="0" borderId="9" xfId="0" applyFont="1" applyFill="1" applyBorder="1" applyAlignment="1">
      <alignment/>
    </xf>
    <xf numFmtId="4" fontId="0" fillId="0" borderId="9" xfId="0" applyNumberFormat="1" applyFill="1" applyBorder="1" applyAlignment="1">
      <alignment horizontal="center"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center" vertical="center" wrapText="1"/>
    </xf>
    <xf numFmtId="2" fontId="11" fillId="0" borderId="9" xfId="0" applyNumberFormat="1" applyFont="1" applyFill="1" applyBorder="1" applyAlignment="1" applyProtection="1">
      <alignment horizontal="center" vertical="center"/>
      <protection/>
    </xf>
    <xf numFmtId="0" fontId="0" fillId="0" borderId="0" xfId="0" applyFill="1" applyAlignment="1">
      <alignment horizontal="center"/>
    </xf>
    <xf numFmtId="0" fontId="0" fillId="0" borderId="0" xfId="0" applyFill="1" applyAlignment="1">
      <alignment horizontal="center" vertical="center"/>
    </xf>
    <xf numFmtId="0" fontId="6" fillId="0" borderId="0" xfId="0" applyFont="1" applyFill="1" applyAlignment="1">
      <alignment horizontal="center" vertical="center"/>
    </xf>
    <xf numFmtId="182" fontId="0" fillId="0" borderId="9" xfId="0" applyNumberFormat="1" applyFill="1" applyBorder="1" applyAlignment="1">
      <alignment/>
    </xf>
    <xf numFmtId="182" fontId="0" fillId="33" borderId="9" xfId="0" applyNumberFormat="1" applyFill="1" applyBorder="1" applyAlignment="1">
      <alignment horizontal="center" vertical="center"/>
    </xf>
    <xf numFmtId="182" fontId="0" fillId="33" borderId="9" xfId="0" applyNumberFormat="1" applyFill="1" applyBorder="1" applyAlignment="1">
      <alignment horizontal="center" vertical="center"/>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3" fillId="0" borderId="9" xfId="0" applyFont="1" applyFill="1" applyBorder="1" applyAlignment="1">
      <alignment horizontal="left" vertical="center"/>
    </xf>
    <xf numFmtId="184" fontId="0" fillId="0" borderId="9" xfId="0" applyNumberFormat="1" applyFont="1" applyFill="1" applyBorder="1" applyAlignment="1" applyProtection="1">
      <alignment horizontal="center" vertical="center"/>
      <protection/>
    </xf>
    <xf numFmtId="0" fontId="4" fillId="0" borderId="0" xfId="0" applyNumberFormat="1" applyFont="1" applyAlignment="1">
      <alignment horizontal="center" vertical="center"/>
    </xf>
    <xf numFmtId="0" fontId="3" fillId="0" borderId="0" xfId="0" applyNumberFormat="1" applyFont="1" applyAlignment="1">
      <alignment horizontal="center" vertical="center"/>
    </xf>
    <xf numFmtId="0" fontId="14" fillId="0" borderId="0" xfId="0" applyFont="1" applyAlignment="1">
      <alignment horizontal="center"/>
    </xf>
    <xf numFmtId="0" fontId="4" fillId="0" borderId="9"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21" xfId="0" applyNumberFormat="1" applyFont="1" applyBorder="1" applyAlignment="1">
      <alignment horizontal="left" vertical="center"/>
    </xf>
    <xf numFmtId="0" fontId="4" fillId="0" borderId="13" xfId="0" applyNumberFormat="1" applyFont="1" applyBorder="1" applyAlignment="1">
      <alignment horizontal="center" vertical="center"/>
    </xf>
    <xf numFmtId="0" fontId="8"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21" xfId="0" applyNumberFormat="1" applyFont="1" applyBorder="1" applyAlignment="1">
      <alignment horizontal="center" vertical="center"/>
    </xf>
    <xf numFmtId="0" fontId="3" fillId="0" borderId="9" xfId="0" applyNumberFormat="1" applyFont="1" applyBorder="1" applyAlignment="1">
      <alignment vertical="center"/>
    </xf>
    <xf numFmtId="0" fontId="0" fillId="0" borderId="9" xfId="0" applyNumberFormat="1" applyBorder="1" applyAlignment="1">
      <alignment vertical="center"/>
    </xf>
    <xf numFmtId="0" fontId="15" fillId="0" borderId="0" xfId="0" applyFont="1" applyFill="1" applyAlignment="1">
      <alignment horizontal="center" vertical="center"/>
    </xf>
    <xf numFmtId="49" fontId="16" fillId="0" borderId="0" xfId="0" applyNumberFormat="1" applyFont="1" applyFill="1" applyAlignment="1" applyProtection="1">
      <alignment horizontal="center" vertical="center"/>
      <protection/>
    </xf>
    <xf numFmtId="0" fontId="16"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2">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250" t="s">
        <v>1</v>
      </c>
    </row>
    <row r="3" spans="1:14" ht="93.75" customHeight="1">
      <c r="A3" s="251"/>
      <c r="N3" s="62"/>
    </row>
    <row r="4" ht="81.75" customHeight="1">
      <c r="A4" s="252" t="s">
        <v>2</v>
      </c>
    </row>
    <row r="5" ht="40.5" customHeight="1">
      <c r="A5" s="252" t="s">
        <v>3</v>
      </c>
    </row>
    <row r="6" ht="36.75" customHeight="1">
      <c r="A6" s="252" t="s">
        <v>4</v>
      </c>
    </row>
    <row r="7" ht="12.75" customHeight="1">
      <c r="A7" s="12"/>
    </row>
    <row r="8" ht="12.75" customHeight="1">
      <c r="A8" s="12"/>
    </row>
    <row r="9" ht="12.75" customHeight="1">
      <c r="A9" s="12"/>
    </row>
    <row r="10" ht="12.75" customHeight="1">
      <c r="A10" s="12"/>
    </row>
    <row r="11" ht="12.75" customHeight="1">
      <c r="A11" s="12"/>
    </row>
    <row r="12" ht="12.75" customHeight="1">
      <c r="A12" s="12"/>
    </row>
    <row r="13" ht="12.75" customHeight="1">
      <c r="A13" s="12"/>
    </row>
  </sheetData>
  <sheetProtection/>
  <printOptions horizontalCentered="1" verticalCentered="1"/>
  <pageMargins left="0.75" right="0.75" top="0.7900000000000001"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dimension ref="A1:F22"/>
  <sheetViews>
    <sheetView tabSelected="1" zoomScaleSheetLayoutView="100" workbookViewId="0" topLeftCell="A1">
      <selection activeCell="E9" sqref="E9"/>
    </sheetView>
  </sheetViews>
  <sheetFormatPr defaultColWidth="9.16015625" defaultRowHeight="12.75" customHeight="1"/>
  <cols>
    <col min="1" max="1" width="13.33203125" style="134" customWidth="1"/>
    <col min="2" max="2" width="38.33203125" style="135" customWidth="1"/>
    <col min="3" max="3" width="16.33203125" style="136" customWidth="1"/>
    <col min="4" max="4" width="17.66015625" style="136" customWidth="1"/>
    <col min="5" max="5" width="17" style="136" customWidth="1"/>
    <col min="6" max="6" width="15.5" style="135" customWidth="1"/>
    <col min="7" max="7" width="9.16015625" style="135" customWidth="1"/>
    <col min="8" max="8" width="9.83203125" style="135" bestFit="1" customWidth="1"/>
    <col min="9" max="16384" width="9.16015625" style="135" customWidth="1"/>
  </cols>
  <sheetData>
    <row r="1" ht="21" customHeight="1">
      <c r="A1" s="134" t="s">
        <v>25</v>
      </c>
    </row>
    <row r="2" spans="1:6" ht="28.5" customHeight="1">
      <c r="A2" s="137" t="s">
        <v>26</v>
      </c>
      <c r="B2" s="137"/>
      <c r="C2" s="137"/>
      <c r="D2" s="137"/>
      <c r="E2" s="137"/>
      <c r="F2" s="137"/>
    </row>
    <row r="3" ht="22.5" customHeight="1">
      <c r="F3" s="136" t="s">
        <v>47</v>
      </c>
    </row>
    <row r="4" spans="1:6" s="129" customFormat="1" ht="45" customHeight="1">
      <c r="A4" s="138" t="s">
        <v>301</v>
      </c>
      <c r="B4" s="138" t="s">
        <v>302</v>
      </c>
      <c r="C4" s="138" t="s">
        <v>127</v>
      </c>
      <c r="D4" s="138" t="s">
        <v>149</v>
      </c>
      <c r="E4" s="138" t="s">
        <v>150</v>
      </c>
      <c r="F4" s="138" t="s">
        <v>151</v>
      </c>
    </row>
    <row r="5" spans="1:6" s="130" customFormat="1" ht="24" customHeight="1">
      <c r="A5" s="139"/>
      <c r="B5" s="140" t="s">
        <v>127</v>
      </c>
      <c r="C5" s="141">
        <f>C6+C11++C20</f>
        <v>848.53</v>
      </c>
      <c r="D5" s="141">
        <f>D6+D11++D20</f>
        <v>708.59</v>
      </c>
      <c r="E5" s="141">
        <f>E6+E11++E20</f>
        <v>139.94</v>
      </c>
      <c r="F5" s="142"/>
    </row>
    <row r="6" spans="1:6" s="131" customFormat="1" ht="24" customHeight="1">
      <c r="A6" s="143" t="s">
        <v>303</v>
      </c>
      <c r="B6" s="143" t="s">
        <v>304</v>
      </c>
      <c r="C6" s="144">
        <f>SUM(C7:C10)</f>
        <v>655.41</v>
      </c>
      <c r="D6" s="144">
        <f>SUM(D7:D10)</f>
        <v>655.41</v>
      </c>
      <c r="E6" s="145"/>
      <c r="F6" s="146"/>
    </row>
    <row r="7" spans="1:6" s="132" customFormat="1" ht="24" customHeight="1">
      <c r="A7" s="139" t="s">
        <v>213</v>
      </c>
      <c r="B7" s="147" t="s">
        <v>214</v>
      </c>
      <c r="C7" s="145">
        <v>318.22</v>
      </c>
      <c r="D7" s="145">
        <v>318.22</v>
      </c>
      <c r="E7" s="145"/>
      <c r="F7" s="146"/>
    </row>
    <row r="8" spans="1:6" s="132" customFormat="1" ht="24" customHeight="1">
      <c r="A8" s="139" t="s">
        <v>226</v>
      </c>
      <c r="B8" s="147" t="s">
        <v>227</v>
      </c>
      <c r="C8" s="145">
        <v>102.02</v>
      </c>
      <c r="D8" s="145">
        <v>102.02</v>
      </c>
      <c r="E8" s="145"/>
      <c r="F8" s="146"/>
    </row>
    <row r="9" spans="1:6" s="132" customFormat="1" ht="24" customHeight="1">
      <c r="A9" s="139" t="s">
        <v>234</v>
      </c>
      <c r="B9" s="147" t="s">
        <v>197</v>
      </c>
      <c r="C9" s="148">
        <v>46.78</v>
      </c>
      <c r="D9" s="148">
        <v>46.78</v>
      </c>
      <c r="E9" s="145"/>
      <c r="F9" s="146"/>
    </row>
    <row r="10" spans="1:6" s="132" customFormat="1" ht="24" customHeight="1">
      <c r="A10" s="139" t="s">
        <v>222</v>
      </c>
      <c r="B10" s="147" t="s">
        <v>223</v>
      </c>
      <c r="C10" s="145">
        <v>188.39</v>
      </c>
      <c r="D10" s="145">
        <v>188.39</v>
      </c>
      <c r="E10" s="145"/>
      <c r="F10" s="146"/>
    </row>
    <row r="11" spans="1:6" s="133" customFormat="1" ht="24" customHeight="1">
      <c r="A11" s="143" t="s">
        <v>305</v>
      </c>
      <c r="B11" s="149" t="s">
        <v>306</v>
      </c>
      <c r="C11" s="144">
        <f>SUM(C12:C19)</f>
        <v>157.64</v>
      </c>
      <c r="D11" s="150">
        <v>17.7</v>
      </c>
      <c r="E11" s="144">
        <v>139.94</v>
      </c>
      <c r="F11" s="144"/>
    </row>
    <row r="12" spans="1:6" s="132" customFormat="1" ht="24" customHeight="1">
      <c r="A12" s="139" t="s">
        <v>241</v>
      </c>
      <c r="B12" s="147" t="s">
        <v>242</v>
      </c>
      <c r="C12" s="145">
        <v>62.39</v>
      </c>
      <c r="D12" s="145">
        <v>17.7</v>
      </c>
      <c r="E12" s="148">
        <v>44.69</v>
      </c>
      <c r="F12" s="151"/>
    </row>
    <row r="13" spans="1:6" s="132" customFormat="1" ht="24" customHeight="1">
      <c r="A13" s="139"/>
      <c r="B13" s="147" t="s">
        <v>307</v>
      </c>
      <c r="C13" s="145"/>
      <c r="D13" s="145">
        <v>17.7</v>
      </c>
      <c r="E13" s="148"/>
      <c r="F13" s="151"/>
    </row>
    <row r="14" spans="1:6" s="132" customFormat="1" ht="24" customHeight="1">
      <c r="A14" s="139"/>
      <c r="B14" s="147" t="s">
        <v>308</v>
      </c>
      <c r="C14" s="145"/>
      <c r="D14" s="145"/>
      <c r="E14" s="148">
        <v>6.49</v>
      </c>
      <c r="F14" s="151"/>
    </row>
    <row r="15" spans="1:6" s="132" customFormat="1" ht="24" customHeight="1">
      <c r="A15" s="139" t="s">
        <v>263</v>
      </c>
      <c r="B15" s="147" t="s">
        <v>264</v>
      </c>
      <c r="C15" s="145">
        <v>19</v>
      </c>
      <c r="D15" s="145"/>
      <c r="E15" s="148">
        <v>19</v>
      </c>
      <c r="F15" s="151"/>
    </row>
    <row r="16" spans="1:6" s="132" customFormat="1" ht="24" customHeight="1">
      <c r="A16" s="139" t="s">
        <v>259</v>
      </c>
      <c r="B16" s="147" t="s">
        <v>260</v>
      </c>
      <c r="C16" s="145">
        <v>6</v>
      </c>
      <c r="D16" s="145"/>
      <c r="E16" s="148">
        <v>6</v>
      </c>
      <c r="F16" s="151"/>
    </row>
    <row r="17" spans="1:6" s="132" customFormat="1" ht="24" customHeight="1">
      <c r="A17" s="139" t="s">
        <v>271</v>
      </c>
      <c r="B17" s="147" t="s">
        <v>272</v>
      </c>
      <c r="C17" s="145">
        <v>8</v>
      </c>
      <c r="D17" s="145"/>
      <c r="E17" s="148">
        <v>8</v>
      </c>
      <c r="F17" s="151"/>
    </row>
    <row r="18" spans="1:6" s="132" customFormat="1" ht="24" customHeight="1">
      <c r="A18" s="152">
        <v>50209</v>
      </c>
      <c r="B18" s="147" t="s">
        <v>254</v>
      </c>
      <c r="C18" s="145">
        <v>12</v>
      </c>
      <c r="D18" s="148"/>
      <c r="E18" s="148">
        <v>12</v>
      </c>
      <c r="F18" s="153"/>
    </row>
    <row r="19" spans="1:6" s="132" customFormat="1" ht="24" customHeight="1">
      <c r="A19" s="152">
        <v>50299</v>
      </c>
      <c r="B19" s="147" t="s">
        <v>309</v>
      </c>
      <c r="C19" s="145">
        <v>50.25</v>
      </c>
      <c r="D19" s="148"/>
      <c r="E19" s="148">
        <v>50.25</v>
      </c>
      <c r="F19" s="153"/>
    </row>
    <row r="20" spans="1:6" s="133" customFormat="1" ht="24" customHeight="1">
      <c r="A20" s="154">
        <v>509</v>
      </c>
      <c r="B20" s="149" t="s">
        <v>280</v>
      </c>
      <c r="C20" s="144">
        <f>SUM(C21:C22)</f>
        <v>35.48</v>
      </c>
      <c r="D20" s="144">
        <v>35.48</v>
      </c>
      <c r="E20" s="144"/>
      <c r="F20" s="155"/>
    </row>
    <row r="21" spans="1:6" s="132" customFormat="1" ht="24" customHeight="1">
      <c r="A21" s="152">
        <v>50901</v>
      </c>
      <c r="B21" s="147" t="s">
        <v>288</v>
      </c>
      <c r="C21" s="145">
        <v>13.26</v>
      </c>
      <c r="D21" s="145">
        <v>13.26</v>
      </c>
      <c r="E21" s="145"/>
      <c r="F21" s="146"/>
    </row>
    <row r="22" spans="1:6" s="132" customFormat="1" ht="24" customHeight="1">
      <c r="A22" s="152">
        <v>50905</v>
      </c>
      <c r="B22" s="147" t="s">
        <v>284</v>
      </c>
      <c r="C22" s="145">
        <v>22.22</v>
      </c>
      <c r="D22" s="145">
        <v>22.22</v>
      </c>
      <c r="E22" s="145"/>
      <c r="F22" s="146"/>
    </row>
  </sheetData>
  <sheetProtection/>
  <mergeCells count="1">
    <mergeCell ref="A2:F2"/>
  </mergeCells>
  <printOptions/>
  <pageMargins left="1.8895833333333334" right="0.36" top="0.3541666666666667" bottom="0.2361111111111111" header="0.51" footer="0.51"/>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C41" sqref="C41"/>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2" t="s">
        <v>27</v>
      </c>
      <c r="B1" s="103"/>
      <c r="C1" s="103"/>
      <c r="D1" s="103"/>
      <c r="E1" s="103"/>
      <c r="F1" s="104"/>
    </row>
    <row r="2" spans="1:6" ht="16.5" customHeight="1">
      <c r="A2" s="105" t="s">
        <v>28</v>
      </c>
      <c r="B2" s="106"/>
      <c r="C2" s="106"/>
      <c r="D2" s="106"/>
      <c r="E2" s="106"/>
      <c r="F2" s="106"/>
    </row>
    <row r="3" spans="1:6" ht="16.5" customHeight="1">
      <c r="A3" s="107"/>
      <c r="B3" s="107"/>
      <c r="C3" s="108"/>
      <c r="D3" s="108"/>
      <c r="E3" s="109"/>
      <c r="F3" s="109" t="s">
        <v>47</v>
      </c>
    </row>
    <row r="4" spans="1:6" ht="16.5" customHeight="1">
      <c r="A4" s="110" t="s">
        <v>48</v>
      </c>
      <c r="B4" s="110"/>
      <c r="C4" s="110" t="s">
        <v>49</v>
      </c>
      <c r="D4" s="110"/>
      <c r="E4" s="110"/>
      <c r="F4" s="110"/>
    </row>
    <row r="5" spans="1:6" ht="16.5" customHeight="1">
      <c r="A5" s="110" t="s">
        <v>50</v>
      </c>
      <c r="B5" s="110" t="s">
        <v>51</v>
      </c>
      <c r="C5" s="110" t="s">
        <v>52</v>
      </c>
      <c r="D5" s="111" t="s">
        <v>51</v>
      </c>
      <c r="E5" s="110" t="s">
        <v>53</v>
      </c>
      <c r="F5" s="110" t="s">
        <v>51</v>
      </c>
    </row>
    <row r="6" spans="1:6" ht="16.5" customHeight="1">
      <c r="A6" s="112" t="s">
        <v>310</v>
      </c>
      <c r="B6" s="113"/>
      <c r="C6" s="114" t="s">
        <v>311</v>
      </c>
      <c r="D6" s="115"/>
      <c r="E6" s="116" t="s">
        <v>312</v>
      </c>
      <c r="F6" s="117">
        <f>SUM(F7:F10)</f>
        <v>0</v>
      </c>
    </row>
    <row r="7" spans="1:6" ht="16.5" customHeight="1">
      <c r="A7" s="118"/>
      <c r="B7" s="113"/>
      <c r="C7" s="114" t="s">
        <v>313</v>
      </c>
      <c r="D7" s="115"/>
      <c r="E7" s="119" t="s">
        <v>314</v>
      </c>
      <c r="F7" s="120"/>
    </row>
    <row r="8" spans="1:8" ht="16.5" customHeight="1">
      <c r="A8" s="118"/>
      <c r="B8" s="113"/>
      <c r="C8" s="114" t="s">
        <v>315</v>
      </c>
      <c r="D8" s="115"/>
      <c r="E8" s="119" t="s">
        <v>316</v>
      </c>
      <c r="F8" s="120"/>
      <c r="H8" s="62"/>
    </row>
    <row r="9" spans="1:6" ht="16.5" customHeight="1">
      <c r="A9" s="112"/>
      <c r="B9" s="113"/>
      <c r="C9" s="114" t="s">
        <v>317</v>
      </c>
      <c r="D9" s="115"/>
      <c r="E9" s="119" t="s">
        <v>318</v>
      </c>
      <c r="F9" s="120"/>
    </row>
    <row r="10" spans="1:7" ht="16.5" customHeight="1">
      <c r="A10" s="112"/>
      <c r="B10" s="113"/>
      <c r="C10" s="114" t="s">
        <v>319</v>
      </c>
      <c r="D10" s="115"/>
      <c r="E10" s="119" t="s">
        <v>320</v>
      </c>
      <c r="F10" s="120"/>
      <c r="G10" s="62"/>
    </row>
    <row r="11" spans="1:7" ht="16.5" customHeight="1">
      <c r="A11" s="118"/>
      <c r="B11" s="113"/>
      <c r="C11" s="114" t="s">
        <v>321</v>
      </c>
      <c r="D11" s="115"/>
      <c r="E11" s="119" t="s">
        <v>322</v>
      </c>
      <c r="F11" s="117">
        <f>SUM(F12:F21)</f>
        <v>0</v>
      </c>
      <c r="G11" s="62"/>
    </row>
    <row r="12" spans="1:7" ht="16.5" customHeight="1">
      <c r="A12" s="118"/>
      <c r="B12" s="113"/>
      <c r="C12" s="114" t="s">
        <v>323</v>
      </c>
      <c r="D12" s="115"/>
      <c r="E12" s="119" t="s">
        <v>314</v>
      </c>
      <c r="F12" s="120"/>
      <c r="G12" s="62"/>
    </row>
    <row r="13" spans="1:7" ht="16.5" customHeight="1">
      <c r="A13" s="121"/>
      <c r="B13" s="113"/>
      <c r="C13" s="114" t="s">
        <v>324</v>
      </c>
      <c r="D13" s="115"/>
      <c r="E13" s="119" t="s">
        <v>316</v>
      </c>
      <c r="F13" s="120"/>
      <c r="G13" s="62"/>
    </row>
    <row r="14" spans="1:6" ht="16.5" customHeight="1">
      <c r="A14" s="121"/>
      <c r="B14" s="113"/>
      <c r="C14" s="114" t="s">
        <v>325</v>
      </c>
      <c r="D14" s="115"/>
      <c r="E14" s="119" t="s">
        <v>318</v>
      </c>
      <c r="F14" s="120"/>
    </row>
    <row r="15" spans="1:6" ht="16.5" customHeight="1">
      <c r="A15" s="121"/>
      <c r="B15" s="113"/>
      <c r="C15" s="114" t="s">
        <v>326</v>
      </c>
      <c r="D15" s="115"/>
      <c r="E15" s="119" t="s">
        <v>327</v>
      </c>
      <c r="F15" s="120"/>
    </row>
    <row r="16" spans="1:8" ht="16.5" customHeight="1">
      <c r="A16" s="77"/>
      <c r="B16" s="122"/>
      <c r="C16" s="114" t="s">
        <v>328</v>
      </c>
      <c r="D16" s="115"/>
      <c r="E16" s="119" t="s">
        <v>329</v>
      </c>
      <c r="F16" s="120"/>
      <c r="H16" s="62"/>
    </row>
    <row r="17" spans="1:6" ht="16.5" customHeight="1">
      <c r="A17" s="78"/>
      <c r="B17" s="122"/>
      <c r="C17" s="114" t="s">
        <v>330</v>
      </c>
      <c r="D17" s="115"/>
      <c r="E17" s="119" t="s">
        <v>331</v>
      </c>
      <c r="F17" s="120"/>
    </row>
    <row r="18" spans="1:6" ht="16.5" customHeight="1">
      <c r="A18" s="78"/>
      <c r="B18" s="122"/>
      <c r="C18" s="114" t="s">
        <v>332</v>
      </c>
      <c r="D18" s="115"/>
      <c r="E18" s="119" t="s">
        <v>333</v>
      </c>
      <c r="F18" s="120"/>
    </row>
    <row r="19" spans="1:6" ht="16.5" customHeight="1">
      <c r="A19" s="121"/>
      <c r="B19" s="122"/>
      <c r="C19" s="114" t="s">
        <v>334</v>
      </c>
      <c r="D19" s="115"/>
      <c r="E19" s="119" t="s">
        <v>335</v>
      </c>
      <c r="F19" s="120"/>
    </row>
    <row r="20" spans="1:6" ht="16.5" customHeight="1">
      <c r="A20" s="121"/>
      <c r="B20" s="113"/>
      <c r="C20" s="114" t="s">
        <v>336</v>
      </c>
      <c r="D20" s="115"/>
      <c r="E20" s="119" t="s">
        <v>337</v>
      </c>
      <c r="F20" s="120"/>
    </row>
    <row r="21" spans="1:6" ht="16.5" customHeight="1">
      <c r="A21" s="77"/>
      <c r="B21" s="113"/>
      <c r="C21" s="78"/>
      <c r="D21" s="115"/>
      <c r="E21" s="119" t="s">
        <v>338</v>
      </c>
      <c r="F21" s="120"/>
    </row>
    <row r="22" spans="1:6" ht="16.5" customHeight="1">
      <c r="A22" s="78"/>
      <c r="B22" s="113"/>
      <c r="C22" s="78"/>
      <c r="D22" s="115"/>
      <c r="E22" s="123" t="s">
        <v>339</v>
      </c>
      <c r="F22" s="120"/>
    </row>
    <row r="23" spans="1:6" ht="16.5" customHeight="1">
      <c r="A23" s="78"/>
      <c r="B23" s="113"/>
      <c r="C23" s="78"/>
      <c r="D23" s="115"/>
      <c r="E23" s="123" t="s">
        <v>340</v>
      </c>
      <c r="F23" s="120"/>
    </row>
    <row r="24" spans="1:6" ht="16.5" customHeight="1">
      <c r="A24" s="78"/>
      <c r="B24" s="113"/>
      <c r="C24" s="114"/>
      <c r="D24" s="124"/>
      <c r="E24" s="123" t="s">
        <v>341</v>
      </c>
      <c r="F24" s="120"/>
    </row>
    <row r="25" spans="1:6" ht="16.5" customHeight="1">
      <c r="A25" s="78"/>
      <c r="B25" s="113"/>
      <c r="C25" s="114"/>
      <c r="D25" s="124"/>
      <c r="E25" s="112"/>
      <c r="F25" s="125"/>
    </row>
    <row r="26" spans="1:6" ht="16.5" customHeight="1">
      <c r="A26" s="111" t="s">
        <v>111</v>
      </c>
      <c r="B26" s="126">
        <f>B6</f>
        <v>0</v>
      </c>
      <c r="C26" s="111" t="s">
        <v>112</v>
      </c>
      <c r="D26" s="127">
        <f>SUM(D6:D20)</f>
        <v>0</v>
      </c>
      <c r="E26" s="111" t="s">
        <v>112</v>
      </c>
      <c r="F26" s="128">
        <f>SUM(F6,F11,F21,F22,F23)</f>
        <v>0</v>
      </c>
    </row>
    <row r="27" spans="2:6" ht="12.75" customHeight="1">
      <c r="B27" s="62"/>
      <c r="D27" s="62"/>
      <c r="F27" s="62"/>
    </row>
    <row r="28" spans="2:6" ht="12.75" customHeight="1">
      <c r="B28" s="62"/>
      <c r="D28" s="62"/>
      <c r="F28" s="62"/>
    </row>
    <row r="29" spans="2:6" ht="12.75" customHeight="1">
      <c r="B29" s="62"/>
      <c r="D29" s="62"/>
      <c r="F29" s="62"/>
    </row>
    <row r="30" spans="2:6" ht="12.75" customHeight="1">
      <c r="B30" s="62"/>
      <c r="D30" s="62"/>
      <c r="F30" s="62"/>
    </row>
    <row r="31" spans="2:6" ht="12.75" customHeight="1">
      <c r="B31" s="62"/>
      <c r="D31" s="62"/>
      <c r="F31" s="62"/>
    </row>
    <row r="32" spans="2:6" ht="12.75" customHeight="1">
      <c r="B32" s="62"/>
      <c r="D32" s="62"/>
      <c r="F32" s="62"/>
    </row>
    <row r="33" spans="2:6" ht="12.75" customHeight="1">
      <c r="B33" s="62"/>
      <c r="D33" s="62"/>
      <c r="F33" s="62"/>
    </row>
    <row r="34" spans="2:6" ht="12.75" customHeight="1">
      <c r="B34" s="62"/>
      <c r="D34" s="62"/>
      <c r="F34" s="62"/>
    </row>
    <row r="35" spans="2:6" ht="12.75" customHeight="1">
      <c r="B35" s="62"/>
      <c r="D35" s="62"/>
      <c r="F35" s="62"/>
    </row>
    <row r="36" spans="2:6" ht="12.75" customHeight="1">
      <c r="B36" s="62"/>
      <c r="D36" s="62"/>
      <c r="F36" s="62"/>
    </row>
    <row r="37" spans="2:6" ht="12.75" customHeight="1">
      <c r="B37" s="62"/>
      <c r="D37" s="62"/>
      <c r="F37" s="62"/>
    </row>
    <row r="38" spans="2:6" ht="12.75" customHeight="1">
      <c r="B38" s="62"/>
      <c r="D38" s="62"/>
      <c r="F38" s="62"/>
    </row>
    <row r="39" spans="2:4" ht="12.75" customHeight="1">
      <c r="B39" s="62"/>
      <c r="D39" s="62"/>
    </row>
    <row r="40" spans="2:4" ht="12.75" customHeight="1">
      <c r="B40" s="62"/>
      <c r="D40" s="62"/>
    </row>
    <row r="41" spans="2:4" ht="12.75" customHeight="1">
      <c r="B41" s="62"/>
      <c r="D41" s="62"/>
    </row>
    <row r="42" ht="12.75" customHeight="1">
      <c r="B42" s="62"/>
    </row>
    <row r="43" ht="12.75" customHeight="1">
      <c r="B43" s="62"/>
    </row>
    <row r="44" ht="12.75" customHeight="1">
      <c r="B44" s="62"/>
    </row>
  </sheetData>
  <sheetProtection/>
  <mergeCells count="3">
    <mergeCell ref="A3:B3"/>
    <mergeCell ref="A4:B4"/>
    <mergeCell ref="C4:F4"/>
  </mergeCells>
  <printOptions horizontalCentered="1"/>
  <pageMargins left="0.75" right="0.75" top="0.7900000000000001" bottom="1" header="0" footer="0"/>
  <pageSetup fitToHeight="1" fitToWidth="1" horizontalDpi="600" verticalDpi="600" orientation="landscape" paperSize="9" scale="91"/>
</worksheet>
</file>

<file path=xl/worksheets/sheet12.xml><?xml version="1.0" encoding="utf-8"?>
<worksheet xmlns="http://schemas.openxmlformats.org/spreadsheetml/2006/main" xmlns:r="http://schemas.openxmlformats.org/officeDocument/2006/relationships">
  <sheetPr>
    <pageSetUpPr fitToPage="1"/>
  </sheetPr>
  <dimension ref="A1:D16"/>
  <sheetViews>
    <sheetView showGridLines="0" showZeros="0" workbookViewId="0" topLeftCell="A1">
      <selection activeCell="C11" sqref="C11"/>
    </sheetView>
  </sheetViews>
  <sheetFormatPr defaultColWidth="9.16015625" defaultRowHeight="12.75" customHeight="1"/>
  <cols>
    <col min="1" max="1" width="31" style="0" customWidth="1"/>
    <col min="2" max="2" width="44.16015625" style="0" customWidth="1"/>
    <col min="3" max="3" width="16.5" style="0" customWidth="1"/>
    <col min="4" max="4" width="68.83203125" style="0" customWidth="1"/>
  </cols>
  <sheetData>
    <row r="1" ht="30" customHeight="1">
      <c r="A1" s="62" t="s">
        <v>31</v>
      </c>
    </row>
    <row r="2" spans="1:4" ht="28.5" customHeight="1">
      <c r="A2" s="85" t="s">
        <v>32</v>
      </c>
      <c r="B2" s="85"/>
      <c r="C2" s="85"/>
      <c r="D2" s="85"/>
    </row>
    <row r="3" ht="22.5" customHeight="1">
      <c r="D3" s="98" t="s">
        <v>47</v>
      </c>
    </row>
    <row r="4" spans="1:4" ht="22.5" customHeight="1">
      <c r="A4" s="87" t="s">
        <v>122</v>
      </c>
      <c r="B4" s="72" t="s">
        <v>342</v>
      </c>
      <c r="C4" s="87" t="s">
        <v>343</v>
      </c>
      <c r="D4" s="87" t="s">
        <v>344</v>
      </c>
    </row>
    <row r="5" spans="1:4" ht="17.25" customHeight="1">
      <c r="A5" s="99" t="s">
        <v>138</v>
      </c>
      <c r="B5" s="99" t="s">
        <v>345</v>
      </c>
      <c r="C5" s="99">
        <v>100</v>
      </c>
      <c r="D5" s="100" t="s">
        <v>346</v>
      </c>
    </row>
    <row r="6" spans="1:4" ht="17.25" customHeight="1">
      <c r="A6" s="99" t="s">
        <v>138</v>
      </c>
      <c r="B6" s="99" t="s">
        <v>347</v>
      </c>
      <c r="C6" s="99">
        <v>76.8</v>
      </c>
      <c r="D6" s="100" t="s">
        <v>348</v>
      </c>
    </row>
    <row r="7" spans="1:4" ht="17.25" customHeight="1">
      <c r="A7" s="99" t="s">
        <v>138</v>
      </c>
      <c r="B7" s="99" t="s">
        <v>349</v>
      </c>
      <c r="C7" s="99">
        <v>30</v>
      </c>
      <c r="D7" s="100" t="s">
        <v>350</v>
      </c>
    </row>
    <row r="8" spans="1:4" ht="17.25" customHeight="1">
      <c r="A8" s="99" t="s">
        <v>138</v>
      </c>
      <c r="B8" s="99" t="s">
        <v>351</v>
      </c>
      <c r="C8" s="99">
        <v>30</v>
      </c>
      <c r="D8" s="100" t="s">
        <v>352</v>
      </c>
    </row>
    <row r="9" spans="1:4" ht="17.25" customHeight="1">
      <c r="A9" s="99" t="s">
        <v>138</v>
      </c>
      <c r="B9" s="99" t="s">
        <v>353</v>
      </c>
      <c r="C9" s="99">
        <v>11</v>
      </c>
      <c r="D9" s="100" t="s">
        <v>354</v>
      </c>
    </row>
    <row r="10" spans="1:4" ht="17.25" customHeight="1">
      <c r="A10" s="99" t="s">
        <v>138</v>
      </c>
      <c r="B10" s="99" t="s">
        <v>355</v>
      </c>
      <c r="C10" s="99">
        <v>461</v>
      </c>
      <c r="D10" s="100" t="s">
        <v>356</v>
      </c>
    </row>
    <row r="11" spans="1:4" ht="17.25" customHeight="1">
      <c r="A11" s="99" t="s">
        <v>138</v>
      </c>
      <c r="B11" s="99" t="s">
        <v>357</v>
      </c>
      <c r="C11" s="99">
        <v>48.85</v>
      </c>
      <c r="D11" s="100" t="s">
        <v>358</v>
      </c>
    </row>
    <row r="12" spans="1:4" ht="17.25" customHeight="1">
      <c r="A12" s="99" t="s">
        <v>138</v>
      </c>
      <c r="B12" s="99" t="s">
        <v>359</v>
      </c>
      <c r="C12" s="99">
        <v>4.8</v>
      </c>
      <c r="D12" s="101" t="s">
        <v>360</v>
      </c>
    </row>
    <row r="13" spans="1:2" ht="12.75" customHeight="1">
      <c r="A13" s="62"/>
      <c r="B13" s="62"/>
    </row>
    <row r="14" spans="1:3" ht="12.75" customHeight="1">
      <c r="A14" s="62"/>
      <c r="B14" s="62"/>
      <c r="C14" s="62"/>
    </row>
    <row r="15" spans="1:3" ht="12.75" customHeight="1">
      <c r="A15" s="62"/>
      <c r="B15" s="62"/>
      <c r="C15" s="62"/>
    </row>
    <row r="16" ht="12.75" customHeight="1">
      <c r="B16" s="62"/>
    </row>
  </sheetData>
  <sheetProtection/>
  <printOptions horizontalCentered="1"/>
  <pageMargins left="0.59" right="0.59" top="0.7900000000000001" bottom="0.7900000000000001"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E7" sqref="E7"/>
    </sheetView>
  </sheetViews>
  <sheetFormatPr defaultColWidth="9.16015625" defaultRowHeight="12.75" customHeight="1"/>
  <cols>
    <col min="1" max="3" width="7.16015625" style="0" customWidth="1"/>
    <col min="4" max="4" width="18.1601562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62" t="s">
        <v>33</v>
      </c>
    </row>
    <row r="2" spans="1:14" ht="23.25" customHeight="1">
      <c r="A2" s="85" t="s">
        <v>34</v>
      </c>
      <c r="B2" s="85"/>
      <c r="C2" s="85"/>
      <c r="D2" s="85"/>
      <c r="E2" s="85"/>
      <c r="F2" s="85"/>
      <c r="G2" s="85"/>
      <c r="H2" s="85"/>
      <c r="I2" s="85"/>
      <c r="J2" s="85"/>
      <c r="K2" s="85"/>
      <c r="L2" s="85"/>
      <c r="M2" s="85"/>
      <c r="N2" s="94"/>
    </row>
    <row r="3" spans="13:14" ht="26.25" customHeight="1">
      <c r="M3" s="95" t="s">
        <v>47</v>
      </c>
      <c r="N3" s="95"/>
    </row>
    <row r="4" spans="1:14" ht="18" customHeight="1">
      <c r="A4" s="70" t="s">
        <v>361</v>
      </c>
      <c r="B4" s="70"/>
      <c r="C4" s="70"/>
      <c r="D4" s="70" t="s">
        <v>122</v>
      </c>
      <c r="E4" s="66" t="s">
        <v>362</v>
      </c>
      <c r="F4" s="70" t="s">
        <v>363</v>
      </c>
      <c r="G4" s="86" t="s">
        <v>364</v>
      </c>
      <c r="H4" s="79" t="s">
        <v>365</v>
      </c>
      <c r="I4" s="70" t="s">
        <v>366</v>
      </c>
      <c r="J4" s="70" t="s">
        <v>301</v>
      </c>
      <c r="K4" s="70"/>
      <c r="L4" s="80" t="s">
        <v>367</v>
      </c>
      <c r="M4" s="70" t="s">
        <v>368</v>
      </c>
      <c r="N4" s="65" t="s">
        <v>369</v>
      </c>
    </row>
    <row r="5" spans="1:14" ht="18" customHeight="1">
      <c r="A5" s="87" t="s">
        <v>370</v>
      </c>
      <c r="B5" s="87" t="s">
        <v>371</v>
      </c>
      <c r="C5" s="87" t="s">
        <v>372</v>
      </c>
      <c r="D5" s="70"/>
      <c r="E5" s="66"/>
      <c r="F5" s="70"/>
      <c r="G5" s="88"/>
      <c r="H5" s="79"/>
      <c r="I5" s="70"/>
      <c r="J5" s="70" t="s">
        <v>370</v>
      </c>
      <c r="K5" s="70" t="s">
        <v>371</v>
      </c>
      <c r="L5" s="82"/>
      <c r="M5" s="70"/>
      <c r="N5" s="65"/>
    </row>
    <row r="6" spans="1:14" ht="18" customHeight="1">
      <c r="A6" s="87" t="s">
        <v>137</v>
      </c>
      <c r="B6" s="87" t="s">
        <v>137</v>
      </c>
      <c r="C6" s="87" t="s">
        <v>137</v>
      </c>
      <c r="D6" s="73" t="s">
        <v>137</v>
      </c>
      <c r="E6" s="73" t="s">
        <v>137</v>
      </c>
      <c r="F6" s="89" t="s">
        <v>137</v>
      </c>
      <c r="G6" s="73" t="s">
        <v>137</v>
      </c>
      <c r="H6" s="73" t="s">
        <v>137</v>
      </c>
      <c r="I6" s="73" t="s">
        <v>137</v>
      </c>
      <c r="J6" s="70" t="s">
        <v>137</v>
      </c>
      <c r="K6" s="70" t="s">
        <v>137</v>
      </c>
      <c r="L6" s="73" t="s">
        <v>137</v>
      </c>
      <c r="M6" s="73" t="s">
        <v>137</v>
      </c>
      <c r="N6" s="73" t="s">
        <v>137</v>
      </c>
    </row>
    <row r="7" spans="1:14" s="84" customFormat="1" ht="18" customHeight="1">
      <c r="A7" s="90"/>
      <c r="B7" s="90"/>
      <c r="C7" s="90"/>
      <c r="D7" s="91"/>
      <c r="E7" s="92"/>
      <c r="F7" s="93"/>
      <c r="G7" s="93"/>
      <c r="H7" s="93"/>
      <c r="I7" s="96"/>
      <c r="J7" s="97"/>
      <c r="K7" s="97"/>
      <c r="L7" s="96"/>
      <c r="M7" s="96"/>
      <c r="N7" s="96"/>
    </row>
    <row r="8" spans="1:14" ht="18" customHeight="1">
      <c r="A8" s="87"/>
      <c r="B8" s="87"/>
      <c r="C8" s="87"/>
      <c r="D8" s="77"/>
      <c r="E8" s="78"/>
      <c r="F8" s="78"/>
      <c r="G8" s="78"/>
      <c r="H8" s="78"/>
      <c r="I8" s="77"/>
      <c r="J8" s="70"/>
      <c r="K8" s="70"/>
      <c r="L8" s="77"/>
      <c r="M8" s="77"/>
      <c r="N8" s="78"/>
    </row>
    <row r="9" spans="1:14" ht="18" customHeight="1">
      <c r="A9" s="87"/>
      <c r="B9" s="87"/>
      <c r="C9" s="87"/>
      <c r="D9" s="77"/>
      <c r="E9" s="78"/>
      <c r="F9" s="78"/>
      <c r="G9" s="78"/>
      <c r="H9" s="77"/>
      <c r="I9" s="77"/>
      <c r="J9" s="70"/>
      <c r="K9" s="70"/>
      <c r="L9" s="77"/>
      <c r="M9" s="77"/>
      <c r="N9" s="78"/>
    </row>
    <row r="10" spans="1:14" ht="18" customHeight="1">
      <c r="A10" s="87"/>
      <c r="B10" s="87"/>
      <c r="C10" s="87"/>
      <c r="D10" s="77"/>
      <c r="E10" s="78"/>
      <c r="F10" s="78"/>
      <c r="G10" s="78"/>
      <c r="H10" s="77"/>
      <c r="I10" s="77"/>
      <c r="J10" s="70"/>
      <c r="K10" s="70"/>
      <c r="L10" s="77"/>
      <c r="M10" s="77"/>
      <c r="N10" s="78"/>
    </row>
    <row r="11" spans="1:14" ht="18" customHeight="1">
      <c r="A11" s="87"/>
      <c r="B11" s="87"/>
      <c r="C11" s="87"/>
      <c r="D11" s="77"/>
      <c r="E11" s="78"/>
      <c r="F11" s="78"/>
      <c r="G11" s="78"/>
      <c r="H11" s="77"/>
      <c r="I11" s="77"/>
      <c r="J11" s="70"/>
      <c r="K11" s="70"/>
      <c r="L11" s="77"/>
      <c r="M11" s="77"/>
      <c r="N11" s="77"/>
    </row>
    <row r="12" spans="1:14" ht="18" customHeight="1">
      <c r="A12" s="87"/>
      <c r="B12" s="87"/>
      <c r="C12" s="87"/>
      <c r="D12" s="77"/>
      <c r="E12" s="78"/>
      <c r="F12" s="78"/>
      <c r="G12" s="78"/>
      <c r="H12" s="77"/>
      <c r="I12" s="77"/>
      <c r="J12" s="70"/>
      <c r="K12" s="70"/>
      <c r="L12" s="77"/>
      <c r="M12" s="77"/>
      <c r="N12" s="77"/>
    </row>
    <row r="13" spans="1:14" ht="18" customHeight="1">
      <c r="A13" s="87"/>
      <c r="B13" s="87"/>
      <c r="C13" s="87"/>
      <c r="D13" s="77"/>
      <c r="E13" s="78"/>
      <c r="F13" s="78"/>
      <c r="G13" s="78"/>
      <c r="H13" s="77"/>
      <c r="I13" s="78"/>
      <c r="J13" s="70"/>
      <c r="K13" s="70"/>
      <c r="L13" s="78"/>
      <c r="M13" s="77"/>
      <c r="N13" s="78"/>
    </row>
    <row r="14" ht="12.75" customHeight="1">
      <c r="M14" s="62"/>
    </row>
    <row r="15" ht="12.75" customHeight="1">
      <c r="M15" s="62"/>
    </row>
    <row r="16" ht="12.75" customHeight="1">
      <c r="M16" s="62"/>
    </row>
    <row r="17" ht="12.75" customHeight="1">
      <c r="M17" s="62"/>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00000000000001" bottom="0.7900000000000001" header="0.5" footer="0.5"/>
  <pageSetup fitToHeight="1000" fitToWidth="1" orientation="landscape" paperSize="9" scale="82"/>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C1">
      <selection activeCell="O11" sqref="O11"/>
    </sheetView>
  </sheetViews>
  <sheetFormatPr defaultColWidth="9.16015625" defaultRowHeight="12.75" customHeight="1"/>
  <cols>
    <col min="1" max="1" width="11.66015625" style="0" customWidth="1"/>
    <col min="2" max="2" width="25.832031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62" t="s">
        <v>36</v>
      </c>
      <c r="C1" s="63" t="s">
        <v>36</v>
      </c>
    </row>
    <row r="2" spans="1:29" ht="28.5" customHeight="1">
      <c r="A2" s="64" t="s">
        <v>37</v>
      </c>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row>
    <row r="3" ht="22.5" customHeight="1">
      <c r="AC3" s="83" t="s">
        <v>47</v>
      </c>
    </row>
    <row r="4" spans="1:29" ht="17.25" customHeight="1">
      <c r="A4" s="65" t="s">
        <v>122</v>
      </c>
      <c r="B4" s="65" t="s">
        <v>123</v>
      </c>
      <c r="C4" s="66" t="s">
        <v>373</v>
      </c>
      <c r="D4" s="67"/>
      <c r="E4" s="67"/>
      <c r="F4" s="67"/>
      <c r="G4" s="67"/>
      <c r="H4" s="67"/>
      <c r="I4" s="67"/>
      <c r="J4" s="67"/>
      <c r="K4" s="79"/>
      <c r="L4" s="66" t="s">
        <v>374</v>
      </c>
      <c r="M4" s="67"/>
      <c r="N4" s="67"/>
      <c r="O4" s="67"/>
      <c r="P4" s="67"/>
      <c r="Q4" s="67"/>
      <c r="R4" s="67"/>
      <c r="S4" s="67"/>
      <c r="T4" s="79"/>
      <c r="U4" s="66" t="s">
        <v>375</v>
      </c>
      <c r="V4" s="67"/>
      <c r="W4" s="67"/>
      <c r="X4" s="67"/>
      <c r="Y4" s="67"/>
      <c r="Z4" s="67"/>
      <c r="AA4" s="67"/>
      <c r="AB4" s="67"/>
      <c r="AC4" s="79"/>
    </row>
    <row r="5" spans="1:29" ht="17.25" customHeight="1">
      <c r="A5" s="65"/>
      <c r="B5" s="65"/>
      <c r="C5" s="68" t="s">
        <v>127</v>
      </c>
      <c r="D5" s="66" t="s">
        <v>376</v>
      </c>
      <c r="E5" s="67"/>
      <c r="F5" s="67"/>
      <c r="G5" s="67"/>
      <c r="H5" s="67"/>
      <c r="I5" s="79"/>
      <c r="J5" s="80" t="s">
        <v>377</v>
      </c>
      <c r="K5" s="80" t="s">
        <v>378</v>
      </c>
      <c r="L5" s="68" t="s">
        <v>127</v>
      </c>
      <c r="M5" s="66" t="s">
        <v>376</v>
      </c>
      <c r="N5" s="67"/>
      <c r="O5" s="67"/>
      <c r="P5" s="67"/>
      <c r="Q5" s="67"/>
      <c r="R5" s="79"/>
      <c r="S5" s="80" t="s">
        <v>377</v>
      </c>
      <c r="T5" s="80" t="s">
        <v>378</v>
      </c>
      <c r="U5" s="68" t="s">
        <v>127</v>
      </c>
      <c r="V5" s="66" t="s">
        <v>376</v>
      </c>
      <c r="W5" s="67"/>
      <c r="X5" s="67"/>
      <c r="Y5" s="67"/>
      <c r="Z5" s="67"/>
      <c r="AA5" s="79"/>
      <c r="AB5" s="80" t="s">
        <v>377</v>
      </c>
      <c r="AC5" s="80" t="s">
        <v>378</v>
      </c>
    </row>
    <row r="6" spans="1:29" ht="23.25" customHeight="1">
      <c r="A6" s="65"/>
      <c r="B6" s="65"/>
      <c r="C6" s="69"/>
      <c r="D6" s="70" t="s">
        <v>135</v>
      </c>
      <c r="E6" s="70" t="s">
        <v>379</v>
      </c>
      <c r="F6" s="70" t="s">
        <v>260</v>
      </c>
      <c r="G6" s="70" t="s">
        <v>380</v>
      </c>
      <c r="H6" s="70"/>
      <c r="I6" s="70"/>
      <c r="J6" s="81"/>
      <c r="K6" s="81"/>
      <c r="L6" s="69"/>
      <c r="M6" s="70" t="s">
        <v>135</v>
      </c>
      <c r="N6" s="70" t="s">
        <v>379</v>
      </c>
      <c r="O6" s="70" t="s">
        <v>260</v>
      </c>
      <c r="P6" s="70" t="s">
        <v>380</v>
      </c>
      <c r="Q6" s="70"/>
      <c r="R6" s="70"/>
      <c r="S6" s="81"/>
      <c r="T6" s="81"/>
      <c r="U6" s="69"/>
      <c r="V6" s="70" t="s">
        <v>135</v>
      </c>
      <c r="W6" s="70" t="s">
        <v>379</v>
      </c>
      <c r="X6" s="70" t="s">
        <v>260</v>
      </c>
      <c r="Y6" s="70" t="s">
        <v>380</v>
      </c>
      <c r="Z6" s="70"/>
      <c r="AA6" s="70"/>
      <c r="AB6" s="81"/>
      <c r="AC6" s="81"/>
    </row>
    <row r="7" spans="1:29" ht="44.25" customHeight="1">
      <c r="A7" s="65"/>
      <c r="B7" s="65"/>
      <c r="C7" s="71"/>
      <c r="D7" s="70"/>
      <c r="E7" s="70"/>
      <c r="F7" s="70"/>
      <c r="G7" s="72" t="s">
        <v>135</v>
      </c>
      <c r="H7" s="72" t="s">
        <v>381</v>
      </c>
      <c r="I7" s="72" t="s">
        <v>272</v>
      </c>
      <c r="J7" s="82"/>
      <c r="K7" s="82"/>
      <c r="L7" s="71"/>
      <c r="M7" s="70"/>
      <c r="N7" s="70"/>
      <c r="O7" s="70"/>
      <c r="P7" s="72" t="s">
        <v>135</v>
      </c>
      <c r="Q7" s="72" t="s">
        <v>381</v>
      </c>
      <c r="R7" s="72" t="s">
        <v>272</v>
      </c>
      <c r="S7" s="82"/>
      <c r="T7" s="82"/>
      <c r="U7" s="71"/>
      <c r="V7" s="70"/>
      <c r="W7" s="70"/>
      <c r="X7" s="70"/>
      <c r="Y7" s="72" t="s">
        <v>135</v>
      </c>
      <c r="Z7" s="72" t="s">
        <v>381</v>
      </c>
      <c r="AA7" s="72" t="s">
        <v>272</v>
      </c>
      <c r="AB7" s="82"/>
      <c r="AC7" s="82"/>
    </row>
    <row r="8" spans="1:29" ht="19.5" customHeight="1">
      <c r="A8" s="73" t="s">
        <v>137</v>
      </c>
      <c r="B8" s="73" t="s">
        <v>137</v>
      </c>
      <c r="C8" s="73">
        <v>1</v>
      </c>
      <c r="D8" s="74">
        <v>2</v>
      </c>
      <c r="E8" s="74">
        <v>3</v>
      </c>
      <c r="F8" s="74">
        <v>4</v>
      </c>
      <c r="G8" s="73">
        <v>5</v>
      </c>
      <c r="H8" s="73">
        <v>6</v>
      </c>
      <c r="I8" s="73">
        <v>7</v>
      </c>
      <c r="J8" s="73">
        <v>8</v>
      </c>
      <c r="K8" s="73">
        <v>9</v>
      </c>
      <c r="L8" s="73">
        <v>10</v>
      </c>
      <c r="M8" s="73">
        <v>11</v>
      </c>
      <c r="N8" s="73">
        <v>12</v>
      </c>
      <c r="O8" s="73">
        <v>13</v>
      </c>
      <c r="P8" s="73">
        <v>14</v>
      </c>
      <c r="Q8" s="73">
        <v>15</v>
      </c>
      <c r="R8" s="73">
        <v>16</v>
      </c>
      <c r="S8" s="73">
        <v>17</v>
      </c>
      <c r="T8" s="73">
        <v>18</v>
      </c>
      <c r="U8" s="73" t="s">
        <v>382</v>
      </c>
      <c r="V8" s="73" t="s">
        <v>383</v>
      </c>
      <c r="W8" s="73" t="s">
        <v>384</v>
      </c>
      <c r="X8" s="73" t="s">
        <v>385</v>
      </c>
      <c r="Y8" s="73" t="s">
        <v>386</v>
      </c>
      <c r="Z8" s="73" t="s">
        <v>387</v>
      </c>
      <c r="AA8" s="73" t="s">
        <v>388</v>
      </c>
      <c r="AB8" s="73" t="s">
        <v>389</v>
      </c>
      <c r="AC8" s="73" t="s">
        <v>390</v>
      </c>
    </row>
    <row r="9" spans="1:29" s="6" customFormat="1" ht="15" customHeight="1">
      <c r="A9" s="75">
        <v>703001</v>
      </c>
      <c r="B9" s="75" t="s">
        <v>138</v>
      </c>
      <c r="C9" s="76">
        <f>D9+J9+K9</f>
        <v>24.79</v>
      </c>
      <c r="D9" s="76">
        <f>SUM(E9:G9)</f>
        <v>17</v>
      </c>
      <c r="E9" s="75"/>
      <c r="F9" s="75">
        <v>13</v>
      </c>
      <c r="G9" s="76">
        <f>H9+I9</f>
        <v>4</v>
      </c>
      <c r="H9" s="75"/>
      <c r="I9" s="75">
        <v>4</v>
      </c>
      <c r="J9" s="75">
        <v>4.31</v>
      </c>
      <c r="K9" s="75">
        <v>3.48</v>
      </c>
      <c r="L9" s="76">
        <v>14</v>
      </c>
      <c r="M9" s="76">
        <f>SUM(N9:P9)</f>
        <v>14</v>
      </c>
      <c r="N9" s="75"/>
      <c r="O9" s="75">
        <v>6</v>
      </c>
      <c r="P9" s="76">
        <f>Q9+R9</f>
        <v>8</v>
      </c>
      <c r="Q9" s="75"/>
      <c r="R9" s="75">
        <v>8</v>
      </c>
      <c r="S9" s="75">
        <v>0</v>
      </c>
      <c r="T9" s="75">
        <v>0</v>
      </c>
      <c r="U9" s="76">
        <f>L9-C9</f>
        <v>-10.79</v>
      </c>
      <c r="V9" s="76">
        <f>M9-D9</f>
        <v>-3</v>
      </c>
      <c r="W9" s="76">
        <f aca="true" t="shared" si="0" ref="U9:AC9">N9-E9</f>
        <v>0</v>
      </c>
      <c r="X9" s="76">
        <f t="shared" si="0"/>
        <v>-7</v>
      </c>
      <c r="Y9" s="76">
        <f t="shared" si="0"/>
        <v>4</v>
      </c>
      <c r="Z9" s="76">
        <f t="shared" si="0"/>
        <v>0</v>
      </c>
      <c r="AA9" s="76">
        <f t="shared" si="0"/>
        <v>4</v>
      </c>
      <c r="AB9" s="76">
        <f t="shared" si="0"/>
        <v>-4.31</v>
      </c>
      <c r="AC9" s="76">
        <f t="shared" si="0"/>
        <v>-3.48</v>
      </c>
    </row>
    <row r="10" spans="1:29" ht="15" customHeight="1">
      <c r="A10" s="77"/>
      <c r="B10" s="77"/>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row>
    <row r="11" spans="1:29" ht="15" customHeight="1">
      <c r="A11" s="77"/>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row>
    <row r="12" spans="1:29" ht="15" customHeight="1">
      <c r="A12" s="77"/>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row>
    <row r="13" spans="1:29" ht="15" customHeight="1">
      <c r="A13" s="78"/>
      <c r="B13" s="77"/>
      <c r="C13" s="78"/>
      <c r="D13" s="77"/>
      <c r="E13" s="77"/>
      <c r="F13" s="77"/>
      <c r="G13" s="77"/>
      <c r="H13" s="77"/>
      <c r="I13" s="77"/>
      <c r="J13" s="77"/>
      <c r="K13" s="77"/>
      <c r="L13" s="78"/>
      <c r="M13" s="77"/>
      <c r="N13" s="77"/>
      <c r="O13" s="77"/>
      <c r="P13" s="77"/>
      <c r="Q13" s="77"/>
      <c r="R13" s="77"/>
      <c r="S13" s="77"/>
      <c r="T13" s="77"/>
      <c r="U13" s="78"/>
      <c r="V13" s="77"/>
      <c r="W13" s="77"/>
      <c r="X13" s="77"/>
      <c r="Y13" s="77"/>
      <c r="Z13" s="77"/>
      <c r="AA13" s="77"/>
      <c r="AB13" s="77"/>
      <c r="AC13" s="77"/>
    </row>
    <row r="14" spans="1:29" ht="15" customHeight="1">
      <c r="A14" s="78"/>
      <c r="B14" s="77"/>
      <c r="C14" s="77"/>
      <c r="D14" s="78"/>
      <c r="E14" s="77"/>
      <c r="F14" s="77"/>
      <c r="G14" s="77"/>
      <c r="H14" s="77"/>
      <c r="I14" s="77"/>
      <c r="J14" s="77"/>
      <c r="K14" s="77"/>
      <c r="L14" s="77"/>
      <c r="M14" s="78"/>
      <c r="N14" s="77"/>
      <c r="O14" s="77"/>
      <c r="P14" s="77"/>
      <c r="Q14" s="77"/>
      <c r="R14" s="77"/>
      <c r="S14" s="77"/>
      <c r="T14" s="77"/>
      <c r="U14" s="77"/>
      <c r="V14" s="78"/>
      <c r="W14" s="77"/>
      <c r="X14" s="77"/>
      <c r="Y14" s="77"/>
      <c r="Z14" s="77"/>
      <c r="AA14" s="77"/>
      <c r="AB14" s="77"/>
      <c r="AC14" s="77"/>
    </row>
    <row r="15" spans="1:29" ht="15" customHeight="1">
      <c r="A15" s="78"/>
      <c r="B15" s="78"/>
      <c r="C15" s="78"/>
      <c r="D15" s="78"/>
      <c r="E15" s="77"/>
      <c r="F15" s="77"/>
      <c r="G15" s="77"/>
      <c r="H15" s="77"/>
      <c r="I15" s="77"/>
      <c r="J15" s="77"/>
      <c r="K15" s="77"/>
      <c r="L15" s="78"/>
      <c r="M15" s="78"/>
      <c r="N15" s="77"/>
      <c r="O15" s="77"/>
      <c r="P15" s="77"/>
      <c r="Q15" s="77"/>
      <c r="R15" s="77"/>
      <c r="S15" s="77"/>
      <c r="T15" s="77"/>
      <c r="U15" s="78"/>
      <c r="V15" s="78"/>
      <c r="W15" s="77"/>
      <c r="X15" s="77"/>
      <c r="Y15" s="77"/>
      <c r="Z15" s="77"/>
      <c r="AA15" s="77"/>
      <c r="AB15" s="77"/>
      <c r="AC15" s="77"/>
    </row>
    <row r="16" spans="1:29" ht="15" customHeight="1">
      <c r="A16" s="78"/>
      <c r="B16" s="78"/>
      <c r="C16" s="78"/>
      <c r="D16" s="78"/>
      <c r="E16" s="78"/>
      <c r="F16" s="77"/>
      <c r="G16" s="77"/>
      <c r="H16" s="77"/>
      <c r="I16" s="77"/>
      <c r="J16" s="77"/>
      <c r="K16" s="77"/>
      <c r="L16" s="78"/>
      <c r="M16" s="78"/>
      <c r="N16" s="78"/>
      <c r="O16" s="77"/>
      <c r="P16" s="77"/>
      <c r="Q16" s="77"/>
      <c r="R16" s="77"/>
      <c r="S16" s="77"/>
      <c r="T16" s="77"/>
      <c r="U16" s="78"/>
      <c r="V16" s="78"/>
      <c r="W16" s="78"/>
      <c r="X16" s="77"/>
      <c r="Y16" s="77"/>
      <c r="Z16" s="77"/>
      <c r="AA16" s="77"/>
      <c r="AB16" s="77"/>
      <c r="AC16" s="77"/>
    </row>
    <row r="17" spans="6:11" ht="12.75" customHeight="1">
      <c r="F17" s="62"/>
      <c r="G17" s="62"/>
      <c r="H17" s="62"/>
      <c r="I17" s="62"/>
      <c r="J17" s="62"/>
      <c r="K17" s="62"/>
    </row>
    <row r="18" spans="7:11" ht="12.75" customHeight="1">
      <c r="G18" s="62"/>
      <c r="H18" s="62"/>
      <c r="K18" s="62"/>
    </row>
    <row r="19" spans="8:11" ht="12.75" customHeight="1">
      <c r="H19" s="62"/>
      <c r="K19" s="62"/>
    </row>
    <row r="20" spans="8:11" ht="12.75" customHeight="1">
      <c r="H20" s="62"/>
      <c r="K20" s="62"/>
    </row>
    <row r="21" spans="9:11" ht="12.75" customHeight="1">
      <c r="I21" s="62"/>
      <c r="K21" s="62"/>
    </row>
    <row r="22" spans="9:10" ht="12.75" customHeight="1">
      <c r="I22" s="62"/>
      <c r="J22" s="62"/>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57"/>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6">
      <selection activeCell="A2" sqref="A2:I2"/>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38</v>
      </c>
      <c r="B1" s="16"/>
      <c r="C1" s="16"/>
      <c r="D1" s="16"/>
    </row>
    <row r="2" spans="1:9" ht="33.75" customHeight="1">
      <c r="A2" s="17" t="s">
        <v>391</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392</v>
      </c>
      <c r="B5" s="23"/>
      <c r="C5" s="23"/>
      <c r="D5" s="24"/>
      <c r="E5" s="24"/>
      <c r="F5" s="24"/>
      <c r="G5" s="24"/>
      <c r="H5" s="24"/>
      <c r="I5" s="24"/>
    </row>
    <row r="6" spans="1:9" ht="21.75" customHeight="1">
      <c r="A6" s="25" t="s">
        <v>393</v>
      </c>
      <c r="B6" s="26"/>
      <c r="C6" s="26"/>
      <c r="D6" s="27"/>
      <c r="E6" s="27"/>
      <c r="F6" s="25" t="s">
        <v>394</v>
      </c>
      <c r="G6" s="28"/>
      <c r="H6" s="24"/>
      <c r="I6" s="24"/>
    </row>
    <row r="7" spans="1:9" ht="21.75" customHeight="1">
      <c r="A7" s="29" t="s">
        <v>395</v>
      </c>
      <c r="B7" s="30"/>
      <c r="C7" s="31"/>
      <c r="D7" s="32" t="s">
        <v>396</v>
      </c>
      <c r="E7" s="32"/>
      <c r="F7" s="33" t="s">
        <v>397</v>
      </c>
      <c r="G7" s="34"/>
      <c r="H7" s="35"/>
      <c r="I7" s="51"/>
    </row>
    <row r="8" spans="1:9" ht="21.75" customHeight="1">
      <c r="A8" s="36"/>
      <c r="B8" s="37"/>
      <c r="C8" s="38"/>
      <c r="D8" s="32" t="s">
        <v>398</v>
      </c>
      <c r="E8" s="32"/>
      <c r="F8" s="33" t="s">
        <v>398</v>
      </c>
      <c r="G8" s="34"/>
      <c r="H8" s="35"/>
      <c r="I8" s="51"/>
    </row>
    <row r="9" spans="1:9" ht="21.75" customHeight="1">
      <c r="A9" s="39"/>
      <c r="B9" s="40"/>
      <c r="C9" s="41"/>
      <c r="D9" s="32" t="s">
        <v>399</v>
      </c>
      <c r="E9" s="32"/>
      <c r="F9" s="33" t="s">
        <v>400</v>
      </c>
      <c r="G9" s="34"/>
      <c r="H9" s="35"/>
      <c r="I9" s="51"/>
    </row>
    <row r="10" spans="1:9" ht="21.75" customHeight="1">
      <c r="A10" s="24" t="s">
        <v>401</v>
      </c>
      <c r="B10" s="27" t="s">
        <v>402</v>
      </c>
      <c r="C10" s="27"/>
      <c r="D10" s="27"/>
      <c r="E10" s="27"/>
      <c r="F10" s="25" t="s">
        <v>403</v>
      </c>
      <c r="G10" s="26"/>
      <c r="H10" s="26"/>
      <c r="I10" s="28"/>
    </row>
    <row r="11" spans="1:9" ht="100.5" customHeight="1">
      <c r="A11" s="42"/>
      <c r="B11" s="43" t="s">
        <v>404</v>
      </c>
      <c r="C11" s="43"/>
      <c r="D11" s="43"/>
      <c r="E11" s="43"/>
      <c r="F11" s="44" t="s">
        <v>404</v>
      </c>
      <c r="G11" s="45"/>
      <c r="H11" s="46"/>
      <c r="I11" s="52"/>
    </row>
    <row r="12" spans="1:9" ht="24">
      <c r="A12" s="27" t="s">
        <v>405</v>
      </c>
      <c r="B12" s="47" t="s">
        <v>406</v>
      </c>
      <c r="C12" s="27" t="s">
        <v>407</v>
      </c>
      <c r="D12" s="27" t="s">
        <v>408</v>
      </c>
      <c r="E12" s="27" t="s">
        <v>409</v>
      </c>
      <c r="F12" s="27" t="s">
        <v>407</v>
      </c>
      <c r="G12" s="27" t="s">
        <v>408</v>
      </c>
      <c r="H12" s="27"/>
      <c r="I12" s="27" t="s">
        <v>409</v>
      </c>
    </row>
    <row r="13" spans="1:9" ht="21.75" customHeight="1">
      <c r="A13" s="27"/>
      <c r="B13" s="27" t="s">
        <v>410</v>
      </c>
      <c r="C13" s="27" t="s">
        <v>411</v>
      </c>
      <c r="D13" s="32" t="s">
        <v>412</v>
      </c>
      <c r="E13" s="48"/>
      <c r="F13" s="27" t="s">
        <v>411</v>
      </c>
      <c r="G13" s="49" t="s">
        <v>412</v>
      </c>
      <c r="H13" s="49"/>
      <c r="I13" s="48"/>
    </row>
    <row r="14" spans="1:9" ht="21.75" customHeight="1">
      <c r="A14" s="27"/>
      <c r="B14" s="24"/>
      <c r="C14" s="27"/>
      <c r="D14" s="32" t="s">
        <v>413</v>
      </c>
      <c r="E14" s="48"/>
      <c r="F14" s="27"/>
      <c r="G14" s="49" t="s">
        <v>413</v>
      </c>
      <c r="H14" s="49"/>
      <c r="I14" s="48"/>
    </row>
    <row r="15" spans="1:9" ht="21.75" customHeight="1">
      <c r="A15" s="27"/>
      <c r="B15" s="24"/>
      <c r="C15" s="27"/>
      <c r="D15" s="32" t="s">
        <v>414</v>
      </c>
      <c r="E15" s="48"/>
      <c r="F15" s="27"/>
      <c r="G15" s="49" t="s">
        <v>414</v>
      </c>
      <c r="H15" s="49"/>
      <c r="I15" s="48"/>
    </row>
    <row r="16" spans="1:9" ht="21.75" customHeight="1">
      <c r="A16" s="27"/>
      <c r="B16" s="24"/>
      <c r="C16" s="27" t="s">
        <v>415</v>
      </c>
      <c r="D16" s="32" t="s">
        <v>412</v>
      </c>
      <c r="E16" s="48"/>
      <c r="F16" s="27" t="s">
        <v>415</v>
      </c>
      <c r="G16" s="49" t="s">
        <v>412</v>
      </c>
      <c r="H16" s="49"/>
      <c r="I16" s="48"/>
    </row>
    <row r="17" spans="1:9" ht="21.75" customHeight="1">
      <c r="A17" s="27"/>
      <c r="B17" s="24"/>
      <c r="C17" s="27"/>
      <c r="D17" s="32" t="s">
        <v>413</v>
      </c>
      <c r="E17" s="48"/>
      <c r="F17" s="27"/>
      <c r="G17" s="49" t="s">
        <v>413</v>
      </c>
      <c r="H17" s="49"/>
      <c r="I17" s="48"/>
    </row>
    <row r="18" spans="1:9" ht="21.75" customHeight="1">
      <c r="A18" s="27"/>
      <c r="B18" s="24"/>
      <c r="C18" s="27"/>
      <c r="D18" s="32" t="s">
        <v>414</v>
      </c>
      <c r="E18" s="48"/>
      <c r="F18" s="27"/>
      <c r="G18" s="49" t="s">
        <v>414</v>
      </c>
      <c r="H18" s="49"/>
      <c r="I18" s="48"/>
    </row>
    <row r="19" spans="1:9" ht="21.75" customHeight="1">
      <c r="A19" s="27"/>
      <c r="B19" s="24"/>
      <c r="C19" s="27" t="s">
        <v>416</v>
      </c>
      <c r="D19" s="32" t="s">
        <v>412</v>
      </c>
      <c r="E19" s="48"/>
      <c r="F19" s="27" t="s">
        <v>416</v>
      </c>
      <c r="G19" s="49" t="s">
        <v>412</v>
      </c>
      <c r="H19" s="49"/>
      <c r="I19" s="48"/>
    </row>
    <row r="20" spans="1:9" ht="21.75" customHeight="1">
      <c r="A20" s="27"/>
      <c r="B20" s="24"/>
      <c r="C20" s="27"/>
      <c r="D20" s="32" t="s">
        <v>413</v>
      </c>
      <c r="E20" s="48"/>
      <c r="F20" s="27"/>
      <c r="G20" s="49" t="s">
        <v>413</v>
      </c>
      <c r="H20" s="49"/>
      <c r="I20" s="48"/>
    </row>
    <row r="21" spans="1:9" ht="21.75" customHeight="1">
      <c r="A21" s="27"/>
      <c r="B21" s="24"/>
      <c r="C21" s="27"/>
      <c r="D21" s="32" t="s">
        <v>414</v>
      </c>
      <c r="E21" s="48"/>
      <c r="F21" s="27"/>
      <c r="G21" s="49" t="s">
        <v>414</v>
      </c>
      <c r="H21" s="49"/>
      <c r="I21" s="48"/>
    </row>
    <row r="22" spans="1:9" ht="21.75" customHeight="1">
      <c r="A22" s="27"/>
      <c r="B22" s="24"/>
      <c r="C22" s="27" t="s">
        <v>417</v>
      </c>
      <c r="D22" s="32" t="s">
        <v>412</v>
      </c>
      <c r="E22" s="48"/>
      <c r="F22" s="27" t="s">
        <v>417</v>
      </c>
      <c r="G22" s="49" t="s">
        <v>412</v>
      </c>
      <c r="H22" s="49"/>
      <c r="I22" s="48"/>
    </row>
    <row r="23" spans="1:9" ht="21.75" customHeight="1">
      <c r="A23" s="27"/>
      <c r="B23" s="24"/>
      <c r="C23" s="27"/>
      <c r="D23" s="32" t="s">
        <v>413</v>
      </c>
      <c r="E23" s="48"/>
      <c r="F23" s="27"/>
      <c r="G23" s="49" t="s">
        <v>413</v>
      </c>
      <c r="H23" s="49"/>
      <c r="I23" s="48"/>
    </row>
    <row r="24" spans="1:9" ht="21.75" customHeight="1">
      <c r="A24" s="27"/>
      <c r="B24" s="24"/>
      <c r="C24" s="27"/>
      <c r="D24" s="32" t="s">
        <v>414</v>
      </c>
      <c r="E24" s="48"/>
      <c r="F24" s="27"/>
      <c r="G24" s="49" t="s">
        <v>414</v>
      </c>
      <c r="H24" s="49"/>
      <c r="I24" s="48"/>
    </row>
    <row r="25" spans="1:9" ht="21.75" customHeight="1">
      <c r="A25" s="27"/>
      <c r="B25" s="24"/>
      <c r="C25" s="27" t="s">
        <v>418</v>
      </c>
      <c r="D25" s="48"/>
      <c r="E25" s="27"/>
      <c r="F25" s="27" t="s">
        <v>418</v>
      </c>
      <c r="G25" s="49"/>
      <c r="H25" s="49"/>
      <c r="I25" s="48"/>
    </row>
    <row r="26" spans="1:9" ht="21.75" customHeight="1">
      <c r="A26" s="27"/>
      <c r="B26" s="27" t="s">
        <v>419</v>
      </c>
      <c r="C26" s="27" t="s">
        <v>420</v>
      </c>
      <c r="D26" s="32" t="s">
        <v>412</v>
      </c>
      <c r="E26" s="48"/>
      <c r="F26" s="27" t="s">
        <v>420</v>
      </c>
      <c r="G26" s="49" t="s">
        <v>412</v>
      </c>
      <c r="H26" s="49"/>
      <c r="I26" s="48"/>
    </row>
    <row r="27" spans="1:9" ht="21.75" customHeight="1">
      <c r="A27" s="27"/>
      <c r="B27" s="24"/>
      <c r="C27" s="27"/>
      <c r="D27" s="32" t="s">
        <v>413</v>
      </c>
      <c r="E27" s="48"/>
      <c r="F27" s="27"/>
      <c r="G27" s="49" t="s">
        <v>413</v>
      </c>
      <c r="H27" s="49"/>
      <c r="I27" s="48"/>
    </row>
    <row r="28" spans="1:9" ht="21.75" customHeight="1">
      <c r="A28" s="27"/>
      <c r="B28" s="24"/>
      <c r="C28" s="27"/>
      <c r="D28" s="32" t="s">
        <v>414</v>
      </c>
      <c r="E28" s="48"/>
      <c r="F28" s="27"/>
      <c r="G28" s="49" t="s">
        <v>414</v>
      </c>
      <c r="H28" s="49"/>
      <c r="I28" s="48"/>
    </row>
    <row r="29" spans="1:9" ht="21.75" customHeight="1">
      <c r="A29" s="27"/>
      <c r="B29" s="24"/>
      <c r="C29" s="27" t="s">
        <v>421</v>
      </c>
      <c r="D29" s="32" t="s">
        <v>412</v>
      </c>
      <c r="E29" s="48"/>
      <c r="F29" s="27" t="s">
        <v>421</v>
      </c>
      <c r="G29" s="49" t="s">
        <v>412</v>
      </c>
      <c r="H29" s="49"/>
      <c r="I29" s="48"/>
    </row>
    <row r="30" spans="1:9" ht="21.75" customHeight="1">
      <c r="A30" s="27"/>
      <c r="B30" s="24"/>
      <c r="C30" s="27"/>
      <c r="D30" s="32" t="s">
        <v>413</v>
      </c>
      <c r="E30" s="48"/>
      <c r="F30" s="27"/>
      <c r="G30" s="49" t="s">
        <v>413</v>
      </c>
      <c r="H30" s="49"/>
      <c r="I30" s="48"/>
    </row>
    <row r="31" spans="1:9" ht="21.75" customHeight="1">
      <c r="A31" s="27"/>
      <c r="B31" s="24"/>
      <c r="C31" s="27"/>
      <c r="D31" s="32" t="s">
        <v>414</v>
      </c>
      <c r="E31" s="48"/>
      <c r="F31" s="27"/>
      <c r="G31" s="49" t="s">
        <v>414</v>
      </c>
      <c r="H31" s="49"/>
      <c r="I31" s="48"/>
    </row>
    <row r="32" spans="1:9" ht="21.75" customHeight="1">
      <c r="A32" s="27"/>
      <c r="B32" s="24"/>
      <c r="C32" s="27" t="s">
        <v>422</v>
      </c>
      <c r="D32" s="32" t="s">
        <v>412</v>
      </c>
      <c r="E32" s="48"/>
      <c r="F32" s="27" t="s">
        <v>422</v>
      </c>
      <c r="G32" s="49" t="s">
        <v>412</v>
      </c>
      <c r="H32" s="49"/>
      <c r="I32" s="48"/>
    </row>
    <row r="33" spans="1:9" ht="21.75" customHeight="1">
      <c r="A33" s="27"/>
      <c r="B33" s="24"/>
      <c r="C33" s="27"/>
      <c r="D33" s="32" t="s">
        <v>413</v>
      </c>
      <c r="E33" s="48"/>
      <c r="F33" s="27"/>
      <c r="G33" s="49" t="s">
        <v>413</v>
      </c>
      <c r="H33" s="49"/>
      <c r="I33" s="48"/>
    </row>
    <row r="34" spans="1:9" ht="21.75" customHeight="1">
      <c r="A34" s="27"/>
      <c r="B34" s="24"/>
      <c r="C34" s="27"/>
      <c r="D34" s="32" t="s">
        <v>414</v>
      </c>
      <c r="E34" s="48"/>
      <c r="F34" s="27"/>
      <c r="G34" s="49" t="s">
        <v>414</v>
      </c>
      <c r="H34" s="49"/>
      <c r="I34" s="48"/>
    </row>
    <row r="35" spans="1:9" ht="21.75" customHeight="1">
      <c r="A35" s="27"/>
      <c r="B35" s="24"/>
      <c r="C35" s="27" t="s">
        <v>423</v>
      </c>
      <c r="D35" s="32" t="s">
        <v>412</v>
      </c>
      <c r="E35" s="48"/>
      <c r="F35" s="27" t="s">
        <v>423</v>
      </c>
      <c r="G35" s="49" t="s">
        <v>412</v>
      </c>
      <c r="H35" s="49"/>
      <c r="I35" s="48"/>
    </row>
    <row r="36" spans="1:9" ht="21.75" customHeight="1">
      <c r="A36" s="27"/>
      <c r="B36" s="24"/>
      <c r="C36" s="27"/>
      <c r="D36" s="32" t="s">
        <v>413</v>
      </c>
      <c r="E36" s="48"/>
      <c r="F36" s="27"/>
      <c r="G36" s="49" t="s">
        <v>413</v>
      </c>
      <c r="H36" s="49"/>
      <c r="I36" s="48"/>
    </row>
    <row r="37" spans="1:9" ht="21.75" customHeight="1">
      <c r="A37" s="27"/>
      <c r="B37" s="24"/>
      <c r="C37" s="27"/>
      <c r="D37" s="32" t="s">
        <v>414</v>
      </c>
      <c r="E37" s="48"/>
      <c r="F37" s="27"/>
      <c r="G37" s="49" t="s">
        <v>414</v>
      </c>
      <c r="H37" s="49"/>
      <c r="I37" s="48"/>
    </row>
    <row r="38" spans="1:9" ht="21.75" customHeight="1">
      <c r="A38" s="27"/>
      <c r="B38" s="24"/>
      <c r="C38" s="27" t="s">
        <v>418</v>
      </c>
      <c r="D38" s="48"/>
      <c r="E38" s="48"/>
      <c r="F38" s="27" t="s">
        <v>418</v>
      </c>
      <c r="G38" s="49"/>
      <c r="H38" s="49"/>
      <c r="I38" s="48"/>
    </row>
    <row r="39" spans="1:9" ht="21.75" customHeight="1">
      <c r="A39" s="27"/>
      <c r="B39" s="27" t="s">
        <v>424</v>
      </c>
      <c r="C39" s="27" t="s">
        <v>425</v>
      </c>
      <c r="D39" s="32" t="s">
        <v>412</v>
      </c>
      <c r="E39" s="24"/>
      <c r="F39" s="27" t="s">
        <v>425</v>
      </c>
      <c r="G39" s="49" t="s">
        <v>412</v>
      </c>
      <c r="H39" s="49"/>
      <c r="I39" s="48"/>
    </row>
    <row r="40" spans="1:9" ht="21.75" customHeight="1">
      <c r="A40" s="27"/>
      <c r="B40" s="27"/>
      <c r="C40" s="27"/>
      <c r="D40" s="32" t="s">
        <v>413</v>
      </c>
      <c r="E40" s="27"/>
      <c r="F40" s="27"/>
      <c r="G40" s="49" t="s">
        <v>413</v>
      </c>
      <c r="H40" s="49"/>
      <c r="I40" s="48"/>
    </row>
    <row r="41" spans="1:9" ht="21.75" customHeight="1">
      <c r="A41" s="27"/>
      <c r="B41" s="27"/>
      <c r="C41" s="27"/>
      <c r="D41" s="32" t="s">
        <v>414</v>
      </c>
      <c r="E41" s="27"/>
      <c r="F41" s="27"/>
      <c r="G41" s="49" t="s">
        <v>414</v>
      </c>
      <c r="H41" s="49"/>
      <c r="I41" s="48"/>
    </row>
    <row r="42" spans="1:9" ht="21.75" customHeight="1">
      <c r="A42" s="27"/>
      <c r="B42" s="27"/>
      <c r="C42" s="27" t="s">
        <v>418</v>
      </c>
      <c r="D42" s="48"/>
      <c r="E42" s="27"/>
      <c r="F42" s="27" t="s">
        <v>418</v>
      </c>
      <c r="G42" s="49"/>
      <c r="H42" s="49"/>
      <c r="I42" s="48"/>
    </row>
    <row r="43" spans="1:9" ht="21" customHeight="1">
      <c r="A43" s="50" t="s">
        <v>426</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14" customWidth="1"/>
    <col min="2" max="3" width="16.33203125" style="14" customWidth="1"/>
    <col min="4" max="4" width="9.33203125" style="14" customWidth="1"/>
    <col min="5" max="5" width="42" style="14" customWidth="1"/>
    <col min="6" max="8" width="18" style="14" customWidth="1"/>
    <col min="9" max="16384" width="12" style="14" customWidth="1"/>
  </cols>
  <sheetData>
    <row r="1" spans="1:4" s="53" customFormat="1" ht="16.5" customHeight="1">
      <c r="A1" s="15" t="s">
        <v>41</v>
      </c>
      <c r="B1" s="55"/>
      <c r="C1" s="55"/>
      <c r="D1" s="55"/>
    </row>
    <row r="2" spans="1:8" ht="23.25" customHeight="1">
      <c r="A2" s="17" t="s">
        <v>427</v>
      </c>
      <c r="B2" s="17"/>
      <c r="C2" s="17"/>
      <c r="D2" s="17"/>
      <c r="E2" s="17"/>
      <c r="F2" s="17"/>
      <c r="G2" s="17"/>
      <c r="H2" s="17"/>
    </row>
    <row r="3" spans="1:8" ht="18" customHeight="1">
      <c r="A3" s="18"/>
      <c r="B3" s="18"/>
      <c r="C3" s="18"/>
      <c r="D3" s="18"/>
      <c r="E3" s="18"/>
      <c r="F3" s="18"/>
      <c r="G3" s="18"/>
      <c r="H3" s="18"/>
    </row>
    <row r="4" spans="1:4" s="53" customFormat="1" ht="17.25" customHeight="1">
      <c r="A4" s="15"/>
      <c r="B4" s="15"/>
      <c r="C4" s="15"/>
      <c r="D4" s="15"/>
    </row>
    <row r="5" spans="1:8" ht="21.75" customHeight="1">
      <c r="A5" s="27" t="s">
        <v>428</v>
      </c>
      <c r="B5" s="27"/>
      <c r="C5" s="27"/>
      <c r="D5" s="27"/>
      <c r="E5" s="27"/>
      <c r="F5" s="27"/>
      <c r="G5" s="27"/>
      <c r="H5" s="27"/>
    </row>
    <row r="6" spans="1:8" ht="21.75" customHeight="1">
      <c r="A6" s="27" t="s">
        <v>429</v>
      </c>
      <c r="B6" s="27" t="s">
        <v>430</v>
      </c>
      <c r="C6" s="27"/>
      <c r="D6" s="24" t="s">
        <v>431</v>
      </c>
      <c r="E6" s="24"/>
      <c r="F6" s="24" t="s">
        <v>432</v>
      </c>
      <c r="G6" s="24"/>
      <c r="H6" s="24"/>
    </row>
    <row r="7" spans="1:8" ht="21.75" customHeight="1">
      <c r="A7" s="27"/>
      <c r="B7" s="27"/>
      <c r="C7" s="27"/>
      <c r="D7" s="24"/>
      <c r="E7" s="24"/>
      <c r="F7" s="24" t="s">
        <v>433</v>
      </c>
      <c r="G7" s="24" t="s">
        <v>434</v>
      </c>
      <c r="H7" s="24" t="s">
        <v>435</v>
      </c>
    </row>
    <row r="8" spans="1:8" ht="21.75" customHeight="1">
      <c r="A8" s="27"/>
      <c r="B8" s="27" t="s">
        <v>436</v>
      </c>
      <c r="C8" s="27"/>
      <c r="D8" s="27"/>
      <c r="E8" s="27"/>
      <c r="F8" s="48"/>
      <c r="G8" s="48"/>
      <c r="H8" s="48"/>
    </row>
    <row r="9" spans="1:8" ht="21.75" customHeight="1">
      <c r="A9" s="27"/>
      <c r="B9" s="27" t="s">
        <v>437</v>
      </c>
      <c r="C9" s="27"/>
      <c r="D9" s="27"/>
      <c r="E9" s="27"/>
      <c r="F9" s="48"/>
      <c r="G9" s="48"/>
      <c r="H9" s="48"/>
    </row>
    <row r="10" spans="1:8" ht="21.75" customHeight="1">
      <c r="A10" s="27"/>
      <c r="B10" s="27" t="s">
        <v>438</v>
      </c>
      <c r="C10" s="27"/>
      <c r="D10" s="27"/>
      <c r="E10" s="27"/>
      <c r="F10" s="48"/>
      <c r="G10" s="48"/>
      <c r="H10" s="48"/>
    </row>
    <row r="11" spans="1:8" ht="21.75" customHeight="1">
      <c r="A11" s="27"/>
      <c r="B11" s="27" t="s">
        <v>418</v>
      </c>
      <c r="C11" s="27"/>
      <c r="D11" s="27"/>
      <c r="E11" s="27"/>
      <c r="F11" s="48"/>
      <c r="G11" s="48"/>
      <c r="H11" s="48"/>
    </row>
    <row r="12" spans="1:8" ht="21.75" customHeight="1">
      <c r="A12" s="27"/>
      <c r="B12" s="27" t="s">
        <v>439</v>
      </c>
      <c r="C12" s="27"/>
      <c r="D12" s="27"/>
      <c r="E12" s="24"/>
      <c r="F12" s="48"/>
      <c r="G12" s="48"/>
      <c r="H12" s="48"/>
    </row>
    <row r="13" spans="1:8" ht="73.5" customHeight="1">
      <c r="A13" s="24" t="s">
        <v>440</v>
      </c>
      <c r="B13" s="56" t="s">
        <v>404</v>
      </c>
      <c r="C13" s="57"/>
      <c r="D13" s="57"/>
      <c r="E13" s="57"/>
      <c r="F13" s="57"/>
      <c r="G13" s="57"/>
      <c r="H13" s="57"/>
    </row>
    <row r="14" spans="1:8" ht="21.75" customHeight="1">
      <c r="A14" s="27" t="s">
        <v>441</v>
      </c>
      <c r="B14" s="24" t="s">
        <v>442</v>
      </c>
      <c r="C14" s="24" t="s">
        <v>407</v>
      </c>
      <c r="D14" s="24"/>
      <c r="E14" s="24" t="s">
        <v>408</v>
      </c>
      <c r="F14" s="24"/>
      <c r="G14" s="24" t="s">
        <v>409</v>
      </c>
      <c r="H14" s="24"/>
    </row>
    <row r="15" spans="1:8" ht="21.75" customHeight="1">
      <c r="A15" s="24"/>
      <c r="B15" s="24" t="s">
        <v>443</v>
      </c>
      <c r="C15" s="24" t="s">
        <v>411</v>
      </c>
      <c r="D15" s="24"/>
      <c r="E15" s="49" t="s">
        <v>412</v>
      </c>
      <c r="F15" s="58"/>
      <c r="G15" s="58"/>
      <c r="H15" s="58"/>
    </row>
    <row r="16" spans="1:8" ht="21.75" customHeight="1">
      <c r="A16" s="24"/>
      <c r="B16" s="24"/>
      <c r="C16" s="24"/>
      <c r="D16" s="24"/>
      <c r="E16" s="49" t="s">
        <v>413</v>
      </c>
      <c r="F16" s="58"/>
      <c r="G16" s="58"/>
      <c r="H16" s="58"/>
    </row>
    <row r="17" spans="1:8" ht="21.75" customHeight="1">
      <c r="A17" s="24"/>
      <c r="B17" s="24"/>
      <c r="C17" s="24"/>
      <c r="D17" s="24"/>
      <c r="E17" s="49" t="s">
        <v>414</v>
      </c>
      <c r="F17" s="58"/>
      <c r="G17" s="58"/>
      <c r="H17" s="58"/>
    </row>
    <row r="18" spans="1:8" ht="21.75" customHeight="1">
      <c r="A18" s="24"/>
      <c r="B18" s="24"/>
      <c r="C18" s="27" t="s">
        <v>415</v>
      </c>
      <c r="D18" s="27"/>
      <c r="E18" s="49" t="s">
        <v>412</v>
      </c>
      <c r="F18" s="58"/>
      <c r="G18" s="58"/>
      <c r="H18" s="58"/>
    </row>
    <row r="19" spans="1:8" ht="21.75" customHeight="1">
      <c r="A19" s="24"/>
      <c r="B19" s="24"/>
      <c r="C19" s="27"/>
      <c r="D19" s="27"/>
      <c r="E19" s="49" t="s">
        <v>413</v>
      </c>
      <c r="F19" s="58"/>
      <c r="G19" s="59"/>
      <c r="H19" s="59"/>
    </row>
    <row r="20" spans="1:8" ht="21.75" customHeight="1">
      <c r="A20" s="24"/>
      <c r="B20" s="24"/>
      <c r="C20" s="27"/>
      <c r="D20" s="27"/>
      <c r="E20" s="49" t="s">
        <v>414</v>
      </c>
      <c r="F20" s="60"/>
      <c r="G20" s="58"/>
      <c r="H20" s="58"/>
    </row>
    <row r="21" spans="1:8" ht="21.75" customHeight="1">
      <c r="A21" s="24"/>
      <c r="B21" s="24"/>
      <c r="C21" s="27" t="s">
        <v>416</v>
      </c>
      <c r="D21" s="27"/>
      <c r="E21" s="49" t="s">
        <v>412</v>
      </c>
      <c r="F21" s="60"/>
      <c r="G21" s="58"/>
      <c r="H21" s="58"/>
    </row>
    <row r="22" spans="1:8" ht="21.75" customHeight="1">
      <c r="A22" s="24"/>
      <c r="B22" s="24"/>
      <c r="C22" s="27"/>
      <c r="D22" s="27"/>
      <c r="E22" s="49" t="s">
        <v>413</v>
      </c>
      <c r="F22" s="58"/>
      <c r="G22" s="61"/>
      <c r="H22" s="61"/>
    </row>
    <row r="23" spans="1:8" ht="21.75" customHeight="1">
      <c r="A23" s="24"/>
      <c r="B23" s="24"/>
      <c r="C23" s="27"/>
      <c r="D23" s="27"/>
      <c r="E23" s="49" t="s">
        <v>414</v>
      </c>
      <c r="F23" s="58"/>
      <c r="G23" s="58"/>
      <c r="H23" s="58"/>
    </row>
    <row r="24" spans="1:8" ht="21.75" customHeight="1">
      <c r="A24" s="24"/>
      <c r="B24" s="24"/>
      <c r="C24" s="27" t="s">
        <v>417</v>
      </c>
      <c r="D24" s="27"/>
      <c r="E24" s="49" t="s">
        <v>412</v>
      </c>
      <c r="F24" s="58"/>
      <c r="G24" s="58"/>
      <c r="H24" s="58"/>
    </row>
    <row r="25" spans="1:8" ht="21.75" customHeight="1">
      <c r="A25" s="24"/>
      <c r="B25" s="24"/>
      <c r="C25" s="27"/>
      <c r="D25" s="27"/>
      <c r="E25" s="49" t="s">
        <v>413</v>
      </c>
      <c r="F25" s="58"/>
      <c r="G25" s="58"/>
      <c r="H25" s="58"/>
    </row>
    <row r="26" spans="1:8" ht="21.75" customHeight="1">
      <c r="A26" s="24"/>
      <c r="B26" s="24"/>
      <c r="C26" s="27"/>
      <c r="D26" s="27"/>
      <c r="E26" s="49" t="s">
        <v>414</v>
      </c>
      <c r="F26" s="58"/>
      <c r="G26" s="58"/>
      <c r="H26" s="58"/>
    </row>
    <row r="27" spans="1:8" ht="21.75" customHeight="1">
      <c r="A27" s="24"/>
      <c r="B27" s="24"/>
      <c r="C27" s="27" t="s">
        <v>418</v>
      </c>
      <c r="D27" s="27"/>
      <c r="E27" s="58"/>
      <c r="F27" s="58"/>
      <c r="G27" s="58"/>
      <c r="H27" s="58"/>
    </row>
    <row r="28" spans="1:8" ht="21.75" customHeight="1">
      <c r="A28" s="24"/>
      <c r="B28" s="24" t="s">
        <v>444</v>
      </c>
      <c r="C28" s="27" t="s">
        <v>420</v>
      </c>
      <c r="D28" s="27"/>
      <c r="E28" s="49" t="s">
        <v>412</v>
      </c>
      <c r="F28" s="58"/>
      <c r="G28" s="58"/>
      <c r="H28" s="58"/>
    </row>
    <row r="29" spans="1:8" ht="21.75" customHeight="1">
      <c r="A29" s="24"/>
      <c r="B29" s="24"/>
      <c r="C29" s="27"/>
      <c r="D29" s="27"/>
      <c r="E29" s="49" t="s">
        <v>413</v>
      </c>
      <c r="F29" s="58"/>
      <c r="G29" s="58"/>
      <c r="H29" s="58"/>
    </row>
    <row r="30" spans="1:8" ht="21.75" customHeight="1">
      <c r="A30" s="24"/>
      <c r="B30" s="24"/>
      <c r="C30" s="27"/>
      <c r="D30" s="27"/>
      <c r="E30" s="49" t="s">
        <v>414</v>
      </c>
      <c r="F30" s="58"/>
      <c r="G30" s="58"/>
      <c r="H30" s="58"/>
    </row>
    <row r="31" spans="1:8" ht="21.75" customHeight="1">
      <c r="A31" s="24"/>
      <c r="B31" s="24"/>
      <c r="C31" s="27" t="s">
        <v>421</v>
      </c>
      <c r="D31" s="27"/>
      <c r="E31" s="49" t="s">
        <v>412</v>
      </c>
      <c r="F31" s="58"/>
      <c r="G31" s="58"/>
      <c r="H31" s="58"/>
    </row>
    <row r="32" spans="1:8" ht="21.75" customHeight="1">
      <c r="A32" s="24"/>
      <c r="B32" s="24"/>
      <c r="C32" s="27"/>
      <c r="D32" s="27"/>
      <c r="E32" s="49" t="s">
        <v>413</v>
      </c>
      <c r="F32" s="58"/>
      <c r="G32" s="58"/>
      <c r="H32" s="58"/>
    </row>
    <row r="33" spans="1:8" ht="21.75" customHeight="1">
      <c r="A33" s="24"/>
      <c r="B33" s="24"/>
      <c r="C33" s="27"/>
      <c r="D33" s="27"/>
      <c r="E33" s="49" t="s">
        <v>414</v>
      </c>
      <c r="F33" s="58"/>
      <c r="G33" s="58"/>
      <c r="H33" s="58"/>
    </row>
    <row r="34" spans="1:8" ht="21.75" customHeight="1">
      <c r="A34" s="24"/>
      <c r="B34" s="24"/>
      <c r="C34" s="27" t="s">
        <v>422</v>
      </c>
      <c r="D34" s="27"/>
      <c r="E34" s="49" t="s">
        <v>412</v>
      </c>
      <c r="F34" s="58"/>
      <c r="G34" s="58"/>
      <c r="H34" s="58"/>
    </row>
    <row r="35" spans="1:8" ht="21.75" customHeight="1">
      <c r="A35" s="24"/>
      <c r="B35" s="24"/>
      <c r="C35" s="27"/>
      <c r="D35" s="27"/>
      <c r="E35" s="49" t="s">
        <v>413</v>
      </c>
      <c r="F35" s="58"/>
      <c r="G35" s="58"/>
      <c r="H35" s="58"/>
    </row>
    <row r="36" spans="1:8" ht="21.75" customHeight="1">
      <c r="A36" s="24"/>
      <c r="B36" s="24"/>
      <c r="C36" s="27"/>
      <c r="D36" s="27"/>
      <c r="E36" s="49" t="s">
        <v>414</v>
      </c>
      <c r="F36" s="58"/>
      <c r="G36" s="58"/>
      <c r="H36" s="58"/>
    </row>
    <row r="37" spans="1:8" ht="21.75" customHeight="1">
      <c r="A37" s="24"/>
      <c r="B37" s="24"/>
      <c r="C37" s="27" t="s">
        <v>423</v>
      </c>
      <c r="D37" s="27"/>
      <c r="E37" s="49" t="s">
        <v>412</v>
      </c>
      <c r="F37" s="58"/>
      <c r="G37" s="58"/>
      <c r="H37" s="58"/>
    </row>
    <row r="38" spans="1:8" ht="21.75" customHeight="1">
      <c r="A38" s="24"/>
      <c r="B38" s="24"/>
      <c r="C38" s="27"/>
      <c r="D38" s="27"/>
      <c r="E38" s="49" t="s">
        <v>413</v>
      </c>
      <c r="F38" s="58"/>
      <c r="G38" s="58"/>
      <c r="H38" s="58"/>
    </row>
    <row r="39" spans="1:8" ht="21.75" customHeight="1">
      <c r="A39" s="24"/>
      <c r="B39" s="24"/>
      <c r="C39" s="27"/>
      <c r="D39" s="27"/>
      <c r="E39" s="49" t="s">
        <v>414</v>
      </c>
      <c r="F39" s="58"/>
      <c r="G39" s="58"/>
      <c r="H39" s="58"/>
    </row>
    <row r="40" spans="1:8" ht="21.75" customHeight="1">
      <c r="A40" s="24"/>
      <c r="B40" s="24"/>
      <c r="C40" s="27" t="s">
        <v>418</v>
      </c>
      <c r="D40" s="27"/>
      <c r="E40" s="58"/>
      <c r="F40" s="58"/>
      <c r="G40" s="58"/>
      <c r="H40" s="58"/>
    </row>
    <row r="41" spans="1:8" ht="21.75" customHeight="1">
      <c r="A41" s="24"/>
      <c r="B41" s="27" t="s">
        <v>445</v>
      </c>
      <c r="C41" s="27" t="s">
        <v>425</v>
      </c>
      <c r="D41" s="27"/>
      <c r="E41" s="49" t="s">
        <v>412</v>
      </c>
      <c r="F41" s="58"/>
      <c r="G41" s="58"/>
      <c r="H41" s="58"/>
    </row>
    <row r="42" spans="1:8" ht="21.75" customHeight="1">
      <c r="A42" s="24"/>
      <c r="B42" s="27"/>
      <c r="C42" s="27"/>
      <c r="D42" s="27"/>
      <c r="E42" s="49" t="s">
        <v>413</v>
      </c>
      <c r="F42" s="58"/>
      <c r="G42" s="58"/>
      <c r="H42" s="58"/>
    </row>
    <row r="43" spans="1:8" ht="21.75" customHeight="1">
      <c r="A43" s="24"/>
      <c r="B43" s="27"/>
      <c r="C43" s="27"/>
      <c r="D43" s="27"/>
      <c r="E43" s="49" t="s">
        <v>414</v>
      </c>
      <c r="F43" s="58"/>
      <c r="G43" s="58"/>
      <c r="H43" s="58"/>
    </row>
    <row r="44" spans="1:8" ht="21.75" customHeight="1">
      <c r="A44" s="24"/>
      <c r="B44" s="27"/>
      <c r="C44" s="27" t="s">
        <v>418</v>
      </c>
      <c r="D44" s="27"/>
      <c r="E44" s="58"/>
      <c r="F44" s="58"/>
      <c r="G44" s="58"/>
      <c r="H44" s="58"/>
    </row>
    <row r="45" spans="1:8" s="54" customFormat="1" ht="24" customHeight="1">
      <c r="A45" s="50" t="s">
        <v>446</v>
      </c>
      <c r="B45" s="50"/>
      <c r="C45" s="50"/>
      <c r="D45" s="50"/>
      <c r="E45" s="50"/>
      <c r="F45" s="50"/>
      <c r="G45" s="50"/>
      <c r="H45" s="50"/>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37:D39"/>
    <mergeCell ref="C41:D43"/>
    <mergeCell ref="C18:D20"/>
    <mergeCell ref="C21:D23"/>
    <mergeCell ref="C24:D26"/>
    <mergeCell ref="C28:D30"/>
    <mergeCell ref="C31:D33"/>
    <mergeCell ref="C34:D36"/>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22">
      <selection activeCell="F45" sqref="F45"/>
    </sheetView>
  </sheetViews>
  <sheetFormatPr defaultColWidth="12" defaultRowHeight="11.25"/>
  <cols>
    <col min="1" max="2" width="8.16015625" style="14" customWidth="1"/>
    <col min="3" max="3" width="16.5" style="14" customWidth="1"/>
    <col min="4" max="4" width="32.5" style="14" customWidth="1"/>
    <col min="5" max="5" width="26.16015625" style="14" customWidth="1"/>
    <col min="6" max="6" width="16.5" style="14" customWidth="1"/>
    <col min="7" max="7" width="16.83203125" style="14" customWidth="1"/>
    <col min="8" max="8" width="16.5" style="14" customWidth="1"/>
    <col min="9" max="9" width="26.16015625" style="14" customWidth="1"/>
    <col min="10" max="16384" width="12" style="14" customWidth="1"/>
  </cols>
  <sheetData>
    <row r="1" spans="1:4" ht="16.5" customHeight="1">
      <c r="A1" s="15" t="s">
        <v>43</v>
      </c>
      <c r="B1" s="16"/>
      <c r="C1" s="16"/>
      <c r="D1" s="16"/>
    </row>
    <row r="2" spans="1:9" ht="33.75" customHeight="1">
      <c r="A2" s="17" t="s">
        <v>447</v>
      </c>
      <c r="B2" s="17"/>
      <c r="C2" s="17"/>
      <c r="D2" s="17"/>
      <c r="E2" s="17"/>
      <c r="F2" s="17"/>
      <c r="G2" s="17"/>
      <c r="H2" s="17"/>
      <c r="I2" s="17"/>
    </row>
    <row r="3" spans="1:9" ht="14.25" customHeight="1">
      <c r="A3" s="18"/>
      <c r="B3" s="18"/>
      <c r="C3" s="18"/>
      <c r="D3" s="18"/>
      <c r="E3" s="18"/>
      <c r="F3" s="18"/>
      <c r="G3" s="18"/>
      <c r="H3" s="18"/>
      <c r="I3" s="18"/>
    </row>
    <row r="4" spans="1:4" ht="21.75" customHeight="1">
      <c r="A4" s="19"/>
      <c r="B4" s="20"/>
      <c r="C4" s="21"/>
      <c r="D4" s="21"/>
    </row>
    <row r="5" spans="1:9" ht="21.75" customHeight="1">
      <c r="A5" s="22" t="s">
        <v>392</v>
      </c>
      <c r="B5" s="23"/>
      <c r="C5" s="23"/>
      <c r="D5" s="24"/>
      <c r="E5" s="24"/>
      <c r="F5" s="24"/>
      <c r="G5" s="24"/>
      <c r="H5" s="24"/>
      <c r="I5" s="24"/>
    </row>
    <row r="6" spans="1:9" ht="21.75" customHeight="1">
      <c r="A6" s="25" t="s">
        <v>393</v>
      </c>
      <c r="B6" s="26"/>
      <c r="C6" s="26"/>
      <c r="D6" s="27"/>
      <c r="E6" s="27"/>
      <c r="F6" s="25" t="s">
        <v>394</v>
      </c>
      <c r="G6" s="28"/>
      <c r="H6" s="24"/>
      <c r="I6" s="24"/>
    </row>
    <row r="7" spans="1:9" ht="21.75" customHeight="1">
      <c r="A7" s="29" t="s">
        <v>395</v>
      </c>
      <c r="B7" s="30"/>
      <c r="C7" s="31"/>
      <c r="D7" s="32" t="s">
        <v>396</v>
      </c>
      <c r="E7" s="32"/>
      <c r="F7" s="33" t="s">
        <v>397</v>
      </c>
      <c r="G7" s="34"/>
      <c r="H7" s="35"/>
      <c r="I7" s="51"/>
    </row>
    <row r="8" spans="1:9" ht="21.75" customHeight="1">
      <c r="A8" s="36"/>
      <c r="B8" s="37"/>
      <c r="C8" s="38"/>
      <c r="D8" s="32" t="s">
        <v>398</v>
      </c>
      <c r="E8" s="32"/>
      <c r="F8" s="33" t="s">
        <v>398</v>
      </c>
      <c r="G8" s="34"/>
      <c r="H8" s="35"/>
      <c r="I8" s="51"/>
    </row>
    <row r="9" spans="1:9" ht="21.75" customHeight="1">
      <c r="A9" s="39"/>
      <c r="B9" s="40"/>
      <c r="C9" s="41"/>
      <c r="D9" s="32" t="s">
        <v>399</v>
      </c>
      <c r="E9" s="32"/>
      <c r="F9" s="33" t="s">
        <v>400</v>
      </c>
      <c r="G9" s="34"/>
      <c r="H9" s="35"/>
      <c r="I9" s="51"/>
    </row>
    <row r="10" spans="1:9" ht="21.75" customHeight="1">
      <c r="A10" s="24" t="s">
        <v>401</v>
      </c>
      <c r="B10" s="27" t="s">
        <v>402</v>
      </c>
      <c r="C10" s="27"/>
      <c r="D10" s="27"/>
      <c r="E10" s="27"/>
      <c r="F10" s="25" t="s">
        <v>403</v>
      </c>
      <c r="G10" s="26"/>
      <c r="H10" s="26"/>
      <c r="I10" s="28"/>
    </row>
    <row r="11" spans="1:9" ht="100.5" customHeight="1">
      <c r="A11" s="42"/>
      <c r="B11" s="43" t="s">
        <v>404</v>
      </c>
      <c r="C11" s="43"/>
      <c r="D11" s="43"/>
      <c r="E11" s="43"/>
      <c r="F11" s="44" t="s">
        <v>404</v>
      </c>
      <c r="G11" s="45"/>
      <c r="H11" s="46"/>
      <c r="I11" s="52"/>
    </row>
    <row r="12" spans="1:9" ht="24">
      <c r="A12" s="27" t="s">
        <v>405</v>
      </c>
      <c r="B12" s="47" t="s">
        <v>406</v>
      </c>
      <c r="C12" s="27" t="s">
        <v>407</v>
      </c>
      <c r="D12" s="27" t="s">
        <v>408</v>
      </c>
      <c r="E12" s="27" t="s">
        <v>409</v>
      </c>
      <c r="F12" s="27" t="s">
        <v>407</v>
      </c>
      <c r="G12" s="27" t="s">
        <v>408</v>
      </c>
      <c r="H12" s="27"/>
      <c r="I12" s="27" t="s">
        <v>409</v>
      </c>
    </row>
    <row r="13" spans="1:9" ht="21.75" customHeight="1">
      <c r="A13" s="27"/>
      <c r="B13" s="27" t="s">
        <v>410</v>
      </c>
      <c r="C13" s="27" t="s">
        <v>411</v>
      </c>
      <c r="D13" s="32" t="s">
        <v>412</v>
      </c>
      <c r="E13" s="48"/>
      <c r="F13" s="27" t="s">
        <v>411</v>
      </c>
      <c r="G13" s="49" t="s">
        <v>412</v>
      </c>
      <c r="H13" s="49"/>
      <c r="I13" s="48"/>
    </row>
    <row r="14" spans="1:9" ht="21.75" customHeight="1">
      <c r="A14" s="27"/>
      <c r="B14" s="24"/>
      <c r="C14" s="27"/>
      <c r="D14" s="32" t="s">
        <v>413</v>
      </c>
      <c r="E14" s="48"/>
      <c r="F14" s="27"/>
      <c r="G14" s="49" t="s">
        <v>413</v>
      </c>
      <c r="H14" s="49"/>
      <c r="I14" s="48"/>
    </row>
    <row r="15" spans="1:9" ht="21.75" customHeight="1">
      <c r="A15" s="27"/>
      <c r="B15" s="24"/>
      <c r="C15" s="27"/>
      <c r="D15" s="32" t="s">
        <v>414</v>
      </c>
      <c r="E15" s="48"/>
      <c r="F15" s="27"/>
      <c r="G15" s="49" t="s">
        <v>414</v>
      </c>
      <c r="H15" s="49"/>
      <c r="I15" s="48"/>
    </row>
    <row r="16" spans="1:9" ht="21.75" customHeight="1">
      <c r="A16" s="27"/>
      <c r="B16" s="24"/>
      <c r="C16" s="27" t="s">
        <v>415</v>
      </c>
      <c r="D16" s="32" t="s">
        <v>412</v>
      </c>
      <c r="E16" s="48"/>
      <c r="F16" s="27" t="s">
        <v>415</v>
      </c>
      <c r="G16" s="49" t="s">
        <v>412</v>
      </c>
      <c r="H16" s="49"/>
      <c r="I16" s="48"/>
    </row>
    <row r="17" spans="1:9" ht="21.75" customHeight="1">
      <c r="A17" s="27"/>
      <c r="B17" s="24"/>
      <c r="C17" s="27"/>
      <c r="D17" s="32" t="s">
        <v>413</v>
      </c>
      <c r="E17" s="48"/>
      <c r="F17" s="27"/>
      <c r="G17" s="49" t="s">
        <v>413</v>
      </c>
      <c r="H17" s="49"/>
      <c r="I17" s="48"/>
    </row>
    <row r="18" spans="1:9" ht="21.75" customHeight="1">
      <c r="A18" s="27"/>
      <c r="B18" s="24"/>
      <c r="C18" s="27"/>
      <c r="D18" s="32" t="s">
        <v>414</v>
      </c>
      <c r="E18" s="48"/>
      <c r="F18" s="27"/>
      <c r="G18" s="49" t="s">
        <v>414</v>
      </c>
      <c r="H18" s="49"/>
      <c r="I18" s="48"/>
    </row>
    <row r="19" spans="1:9" ht="21.75" customHeight="1">
      <c r="A19" s="27"/>
      <c r="B19" s="24"/>
      <c r="C19" s="27" t="s">
        <v>416</v>
      </c>
      <c r="D19" s="32" t="s">
        <v>412</v>
      </c>
      <c r="E19" s="48"/>
      <c r="F19" s="27" t="s">
        <v>416</v>
      </c>
      <c r="G19" s="49" t="s">
        <v>412</v>
      </c>
      <c r="H19" s="49"/>
      <c r="I19" s="48"/>
    </row>
    <row r="20" spans="1:9" ht="21.75" customHeight="1">
      <c r="A20" s="27"/>
      <c r="B20" s="24"/>
      <c r="C20" s="27"/>
      <c r="D20" s="32" t="s">
        <v>413</v>
      </c>
      <c r="E20" s="48"/>
      <c r="F20" s="27"/>
      <c r="G20" s="49" t="s">
        <v>413</v>
      </c>
      <c r="H20" s="49"/>
      <c r="I20" s="48"/>
    </row>
    <row r="21" spans="1:9" ht="21.75" customHeight="1">
      <c r="A21" s="27"/>
      <c r="B21" s="24"/>
      <c r="C21" s="27"/>
      <c r="D21" s="32" t="s">
        <v>414</v>
      </c>
      <c r="E21" s="48"/>
      <c r="F21" s="27"/>
      <c r="G21" s="49" t="s">
        <v>414</v>
      </c>
      <c r="H21" s="49"/>
      <c r="I21" s="48"/>
    </row>
    <row r="22" spans="1:9" ht="21.75" customHeight="1">
      <c r="A22" s="27"/>
      <c r="B22" s="24"/>
      <c r="C22" s="27" t="s">
        <v>417</v>
      </c>
      <c r="D22" s="32" t="s">
        <v>412</v>
      </c>
      <c r="E22" s="48"/>
      <c r="F22" s="27" t="s">
        <v>417</v>
      </c>
      <c r="G22" s="49" t="s">
        <v>412</v>
      </c>
      <c r="H22" s="49"/>
      <c r="I22" s="48"/>
    </row>
    <row r="23" spans="1:9" ht="21.75" customHeight="1">
      <c r="A23" s="27"/>
      <c r="B23" s="24"/>
      <c r="C23" s="27"/>
      <c r="D23" s="32" t="s">
        <v>413</v>
      </c>
      <c r="E23" s="48"/>
      <c r="F23" s="27"/>
      <c r="G23" s="49" t="s">
        <v>413</v>
      </c>
      <c r="H23" s="49"/>
      <c r="I23" s="48"/>
    </row>
    <row r="24" spans="1:9" ht="21.75" customHeight="1">
      <c r="A24" s="27"/>
      <c r="B24" s="24"/>
      <c r="C24" s="27"/>
      <c r="D24" s="32" t="s">
        <v>414</v>
      </c>
      <c r="E24" s="48"/>
      <c r="F24" s="27"/>
      <c r="G24" s="49" t="s">
        <v>414</v>
      </c>
      <c r="H24" s="49"/>
      <c r="I24" s="48"/>
    </row>
    <row r="25" spans="1:9" ht="21.75" customHeight="1">
      <c r="A25" s="27"/>
      <c r="B25" s="24"/>
      <c r="C25" s="27" t="s">
        <v>418</v>
      </c>
      <c r="D25" s="48"/>
      <c r="E25" s="27"/>
      <c r="F25" s="27" t="s">
        <v>418</v>
      </c>
      <c r="G25" s="49"/>
      <c r="H25" s="49"/>
      <c r="I25" s="48"/>
    </row>
    <row r="26" spans="1:9" ht="21.75" customHeight="1">
      <c r="A26" s="27"/>
      <c r="B26" s="27" t="s">
        <v>419</v>
      </c>
      <c r="C26" s="27" t="s">
        <v>420</v>
      </c>
      <c r="D26" s="32" t="s">
        <v>412</v>
      </c>
      <c r="E26" s="48"/>
      <c r="F26" s="27" t="s">
        <v>420</v>
      </c>
      <c r="G26" s="49" t="s">
        <v>412</v>
      </c>
      <c r="H26" s="49"/>
      <c r="I26" s="48"/>
    </row>
    <row r="27" spans="1:9" ht="21.75" customHeight="1">
      <c r="A27" s="27"/>
      <c r="B27" s="24"/>
      <c r="C27" s="27"/>
      <c r="D27" s="32" t="s">
        <v>413</v>
      </c>
      <c r="E27" s="48"/>
      <c r="F27" s="27"/>
      <c r="G27" s="49" t="s">
        <v>413</v>
      </c>
      <c r="H27" s="49"/>
      <c r="I27" s="48"/>
    </row>
    <row r="28" spans="1:9" ht="21.75" customHeight="1">
      <c r="A28" s="27"/>
      <c r="B28" s="24"/>
      <c r="C28" s="27"/>
      <c r="D28" s="32" t="s">
        <v>414</v>
      </c>
      <c r="E28" s="48"/>
      <c r="F28" s="27"/>
      <c r="G28" s="49" t="s">
        <v>414</v>
      </c>
      <c r="H28" s="49"/>
      <c r="I28" s="48"/>
    </row>
    <row r="29" spans="1:9" ht="21.75" customHeight="1">
      <c r="A29" s="27"/>
      <c r="B29" s="24"/>
      <c r="C29" s="27" t="s">
        <v>421</v>
      </c>
      <c r="D29" s="32" t="s">
        <v>412</v>
      </c>
      <c r="E29" s="48"/>
      <c r="F29" s="27" t="s">
        <v>421</v>
      </c>
      <c r="G29" s="49" t="s">
        <v>412</v>
      </c>
      <c r="H29" s="49"/>
      <c r="I29" s="48"/>
    </row>
    <row r="30" spans="1:9" ht="21.75" customHeight="1">
      <c r="A30" s="27"/>
      <c r="B30" s="24"/>
      <c r="C30" s="27"/>
      <c r="D30" s="32" t="s">
        <v>413</v>
      </c>
      <c r="E30" s="48"/>
      <c r="F30" s="27"/>
      <c r="G30" s="49" t="s">
        <v>413</v>
      </c>
      <c r="H30" s="49"/>
      <c r="I30" s="48"/>
    </row>
    <row r="31" spans="1:9" ht="21.75" customHeight="1">
      <c r="A31" s="27"/>
      <c r="B31" s="24"/>
      <c r="C31" s="27"/>
      <c r="D31" s="32" t="s">
        <v>414</v>
      </c>
      <c r="E31" s="48"/>
      <c r="F31" s="27"/>
      <c r="G31" s="49" t="s">
        <v>414</v>
      </c>
      <c r="H31" s="49"/>
      <c r="I31" s="48"/>
    </row>
    <row r="32" spans="1:9" ht="21.75" customHeight="1">
      <c r="A32" s="27"/>
      <c r="B32" s="24"/>
      <c r="C32" s="27" t="s">
        <v>422</v>
      </c>
      <c r="D32" s="32" t="s">
        <v>412</v>
      </c>
      <c r="E32" s="48"/>
      <c r="F32" s="27" t="s">
        <v>422</v>
      </c>
      <c r="G32" s="49" t="s">
        <v>412</v>
      </c>
      <c r="H32" s="49"/>
      <c r="I32" s="48"/>
    </row>
    <row r="33" spans="1:9" ht="21.75" customHeight="1">
      <c r="A33" s="27"/>
      <c r="B33" s="24"/>
      <c r="C33" s="27"/>
      <c r="D33" s="32" t="s">
        <v>413</v>
      </c>
      <c r="E33" s="48"/>
      <c r="F33" s="27"/>
      <c r="G33" s="49" t="s">
        <v>413</v>
      </c>
      <c r="H33" s="49"/>
      <c r="I33" s="48"/>
    </row>
    <row r="34" spans="1:9" ht="21.75" customHeight="1">
      <c r="A34" s="27"/>
      <c r="B34" s="24"/>
      <c r="C34" s="27"/>
      <c r="D34" s="32" t="s">
        <v>414</v>
      </c>
      <c r="E34" s="48"/>
      <c r="F34" s="27"/>
      <c r="G34" s="49" t="s">
        <v>414</v>
      </c>
      <c r="H34" s="49"/>
      <c r="I34" s="48"/>
    </row>
    <row r="35" spans="1:9" ht="21.75" customHeight="1">
      <c r="A35" s="27"/>
      <c r="B35" s="24"/>
      <c r="C35" s="27" t="s">
        <v>423</v>
      </c>
      <c r="D35" s="32" t="s">
        <v>412</v>
      </c>
      <c r="E35" s="48"/>
      <c r="F35" s="27" t="s">
        <v>423</v>
      </c>
      <c r="G35" s="49" t="s">
        <v>412</v>
      </c>
      <c r="H35" s="49"/>
      <c r="I35" s="48"/>
    </row>
    <row r="36" spans="1:9" ht="21.75" customHeight="1">
      <c r="A36" s="27"/>
      <c r="B36" s="24"/>
      <c r="C36" s="27"/>
      <c r="D36" s="32" t="s">
        <v>413</v>
      </c>
      <c r="E36" s="48"/>
      <c r="F36" s="27"/>
      <c r="G36" s="49" t="s">
        <v>413</v>
      </c>
      <c r="H36" s="49"/>
      <c r="I36" s="48"/>
    </row>
    <row r="37" spans="1:9" ht="21.75" customHeight="1">
      <c r="A37" s="27"/>
      <c r="B37" s="24"/>
      <c r="C37" s="27"/>
      <c r="D37" s="32" t="s">
        <v>414</v>
      </c>
      <c r="E37" s="48"/>
      <c r="F37" s="27"/>
      <c r="G37" s="49" t="s">
        <v>414</v>
      </c>
      <c r="H37" s="49"/>
      <c r="I37" s="48"/>
    </row>
    <row r="38" spans="1:9" ht="21.75" customHeight="1">
      <c r="A38" s="27"/>
      <c r="B38" s="24"/>
      <c r="C38" s="27" t="s">
        <v>418</v>
      </c>
      <c r="D38" s="48"/>
      <c r="E38" s="48"/>
      <c r="F38" s="27" t="s">
        <v>418</v>
      </c>
      <c r="G38" s="49"/>
      <c r="H38" s="49"/>
      <c r="I38" s="48"/>
    </row>
    <row r="39" spans="1:9" ht="21.75" customHeight="1">
      <c r="A39" s="27"/>
      <c r="B39" s="27" t="s">
        <v>424</v>
      </c>
      <c r="C39" s="27" t="s">
        <v>425</v>
      </c>
      <c r="D39" s="32" t="s">
        <v>412</v>
      </c>
      <c r="E39" s="24"/>
      <c r="F39" s="27" t="s">
        <v>425</v>
      </c>
      <c r="G39" s="49" t="s">
        <v>412</v>
      </c>
      <c r="H39" s="49"/>
      <c r="I39" s="48"/>
    </row>
    <row r="40" spans="1:9" ht="21.75" customHeight="1">
      <c r="A40" s="27"/>
      <c r="B40" s="27"/>
      <c r="C40" s="27"/>
      <c r="D40" s="32" t="s">
        <v>413</v>
      </c>
      <c r="E40" s="27"/>
      <c r="F40" s="27"/>
      <c r="G40" s="49" t="s">
        <v>413</v>
      </c>
      <c r="H40" s="49"/>
      <c r="I40" s="48"/>
    </row>
    <row r="41" spans="1:9" ht="21.75" customHeight="1">
      <c r="A41" s="27"/>
      <c r="B41" s="27"/>
      <c r="C41" s="27"/>
      <c r="D41" s="32" t="s">
        <v>414</v>
      </c>
      <c r="E41" s="27"/>
      <c r="F41" s="27"/>
      <c r="G41" s="49" t="s">
        <v>414</v>
      </c>
      <c r="H41" s="49"/>
      <c r="I41" s="48"/>
    </row>
    <row r="42" spans="1:9" ht="21.75" customHeight="1">
      <c r="A42" s="27"/>
      <c r="B42" s="27"/>
      <c r="C42" s="27" t="s">
        <v>418</v>
      </c>
      <c r="D42" s="48"/>
      <c r="E42" s="27"/>
      <c r="F42" s="27" t="s">
        <v>418</v>
      </c>
      <c r="G42" s="49"/>
      <c r="H42" s="49"/>
      <c r="I42" s="48"/>
    </row>
    <row r="43" spans="1:9" ht="21" customHeight="1">
      <c r="A43" s="50" t="s">
        <v>448</v>
      </c>
      <c r="B43" s="50"/>
      <c r="C43" s="50"/>
      <c r="D43" s="50"/>
      <c r="E43" s="50"/>
      <c r="F43" s="50"/>
      <c r="G43" s="50"/>
      <c r="H43" s="50"/>
      <c r="I43" s="50"/>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33"/>
  <sheetViews>
    <sheetView workbookViewId="0" topLeftCell="A1">
      <selection activeCell="F6" sqref="F6"/>
    </sheetView>
  </sheetViews>
  <sheetFormatPr defaultColWidth="9.33203125" defaultRowHeight="11.25"/>
  <cols>
    <col min="1" max="1" width="7" style="0" customWidth="1"/>
    <col min="2" max="2" width="19.660156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7" t="s">
        <v>45</v>
      </c>
      <c r="B1" s="7"/>
    </row>
    <row r="2" spans="1:15" s="1" customFormat="1" ht="67.5" customHeight="1">
      <c r="A2" s="8" t="s">
        <v>46</v>
      </c>
      <c r="B2" s="8"/>
      <c r="C2" s="8"/>
      <c r="D2" s="8"/>
      <c r="E2" s="8"/>
      <c r="F2" s="8"/>
      <c r="G2" s="8"/>
      <c r="H2" s="8"/>
      <c r="I2" s="8"/>
      <c r="J2" s="8"/>
      <c r="K2" s="8"/>
      <c r="L2" s="8"/>
      <c r="M2" s="8"/>
      <c r="N2" s="8"/>
      <c r="O2" s="8"/>
    </row>
    <row r="3" spans="1:15" s="1" customFormat="1" ht="24.75" customHeight="1">
      <c r="A3" s="9" t="s">
        <v>6</v>
      </c>
      <c r="B3" s="9" t="s">
        <v>449</v>
      </c>
      <c r="C3" s="9" t="s">
        <v>450</v>
      </c>
      <c r="D3" s="9"/>
      <c r="E3" s="9" t="s">
        <v>451</v>
      </c>
      <c r="F3" s="9"/>
      <c r="G3" s="9" t="s">
        <v>452</v>
      </c>
      <c r="H3" s="9" t="s">
        <v>453</v>
      </c>
      <c r="I3" s="9"/>
      <c r="J3" s="9"/>
      <c r="K3" s="9"/>
      <c r="L3" s="9" t="s">
        <v>454</v>
      </c>
      <c r="M3" s="9"/>
      <c r="N3" s="9"/>
      <c r="O3" s="9"/>
    </row>
    <row r="4" spans="1:15" s="1" customFormat="1" ht="31.5" customHeight="1">
      <c r="A4" s="9"/>
      <c r="B4" s="9"/>
      <c r="C4" s="9" t="s">
        <v>455</v>
      </c>
      <c r="D4" s="9" t="s">
        <v>456</v>
      </c>
      <c r="E4" s="9" t="s">
        <v>455</v>
      </c>
      <c r="F4" s="9" t="s">
        <v>456</v>
      </c>
      <c r="G4" s="9"/>
      <c r="H4" s="9" t="s">
        <v>457</v>
      </c>
      <c r="I4" s="9" t="s">
        <v>458</v>
      </c>
      <c r="J4" s="9" t="s">
        <v>459</v>
      </c>
      <c r="K4" s="9" t="s">
        <v>460</v>
      </c>
      <c r="L4" s="9" t="s">
        <v>457</v>
      </c>
      <c r="M4" s="9" t="s">
        <v>458</v>
      </c>
      <c r="N4" s="9" t="s">
        <v>459</v>
      </c>
      <c r="O4" s="9" t="s">
        <v>460</v>
      </c>
    </row>
    <row r="5" spans="1:15" s="2" customFormat="1" ht="33" customHeight="1">
      <c r="A5" s="10">
        <v>1</v>
      </c>
      <c r="B5" s="10" t="s">
        <v>138</v>
      </c>
      <c r="C5" s="10">
        <v>26</v>
      </c>
      <c r="D5" s="10">
        <v>30</v>
      </c>
      <c r="E5" s="10">
        <v>26</v>
      </c>
      <c r="F5" s="10">
        <v>30</v>
      </c>
      <c r="G5" s="10">
        <v>20</v>
      </c>
      <c r="H5" s="10">
        <v>2</v>
      </c>
      <c r="I5" s="13"/>
      <c r="J5" s="10"/>
      <c r="K5" s="13"/>
      <c r="L5" s="10"/>
      <c r="M5" s="10"/>
      <c r="N5" s="10"/>
      <c r="O5" s="10"/>
    </row>
    <row r="6" spans="1:15" s="2" customFormat="1" ht="19.5" customHeight="1">
      <c r="A6" s="10">
        <v>2</v>
      </c>
      <c r="B6" s="10"/>
      <c r="C6" s="10"/>
      <c r="D6" s="10"/>
      <c r="E6" s="10"/>
      <c r="F6" s="10"/>
      <c r="G6" s="10"/>
      <c r="H6" s="10"/>
      <c r="I6" s="13"/>
      <c r="J6" s="10"/>
      <c r="K6" s="13"/>
      <c r="L6" s="10"/>
      <c r="M6" s="10"/>
      <c r="N6" s="10"/>
      <c r="O6" s="10"/>
    </row>
    <row r="7" spans="1:15" s="2" customFormat="1" ht="19.5" customHeight="1">
      <c r="A7" s="10">
        <v>3</v>
      </c>
      <c r="B7" s="10"/>
      <c r="C7" s="10"/>
      <c r="D7" s="10"/>
      <c r="E7" s="10"/>
      <c r="F7" s="10"/>
      <c r="G7" s="10"/>
      <c r="H7" s="10"/>
      <c r="I7" s="13"/>
      <c r="J7" s="10"/>
      <c r="K7" s="13"/>
      <c r="L7" s="10"/>
      <c r="M7" s="10"/>
      <c r="N7" s="10"/>
      <c r="O7" s="10"/>
    </row>
    <row r="8" spans="1:15" s="3" customFormat="1" ht="19.5" customHeight="1">
      <c r="A8" s="10"/>
      <c r="B8" s="10" t="s">
        <v>127</v>
      </c>
      <c r="C8" s="10">
        <f>SUM(C5:C7)</f>
        <v>26</v>
      </c>
      <c r="D8" s="10">
        <f aca="true" t="shared" si="0" ref="D8:O8">SUM(D5:D7)</f>
        <v>30</v>
      </c>
      <c r="E8" s="10">
        <f t="shared" si="0"/>
        <v>26</v>
      </c>
      <c r="F8" s="10">
        <f t="shared" si="0"/>
        <v>30</v>
      </c>
      <c r="G8" s="10">
        <f t="shared" si="0"/>
        <v>20</v>
      </c>
      <c r="H8" s="10">
        <f t="shared" si="0"/>
        <v>2</v>
      </c>
      <c r="I8" s="10">
        <f t="shared" si="0"/>
        <v>0</v>
      </c>
      <c r="J8" s="10">
        <f t="shared" si="0"/>
        <v>0</v>
      </c>
      <c r="K8" s="10">
        <f t="shared" si="0"/>
        <v>0</v>
      </c>
      <c r="L8" s="10">
        <f t="shared" si="0"/>
        <v>0</v>
      </c>
      <c r="M8" s="10">
        <f t="shared" si="0"/>
        <v>0</v>
      </c>
      <c r="N8" s="10">
        <f t="shared" si="0"/>
        <v>0</v>
      </c>
      <c r="O8" s="10">
        <f t="shared" si="0"/>
        <v>0</v>
      </c>
    </row>
    <row r="9" spans="1:15" s="4" customFormat="1" ht="24.75" customHeight="1">
      <c r="A9" s="11"/>
      <c r="B9" s="11"/>
      <c r="C9" s="11"/>
      <c r="D9" s="11"/>
      <c r="E9" s="11"/>
      <c r="F9" s="11"/>
      <c r="G9" s="11"/>
      <c r="H9" s="11"/>
      <c r="I9" s="11"/>
      <c r="J9" s="11"/>
      <c r="K9" s="11"/>
      <c r="L9" s="11"/>
      <c r="M9" s="11"/>
      <c r="N9" s="11"/>
      <c r="O9" s="11"/>
    </row>
    <row r="10" spans="1:15" s="4" customFormat="1" ht="24.75" customHeight="1">
      <c r="A10" s="11"/>
      <c r="B10" s="11"/>
      <c r="C10" s="11"/>
      <c r="D10" s="11"/>
      <c r="E10" s="11"/>
      <c r="F10" s="11"/>
      <c r="G10" s="11"/>
      <c r="H10" s="11"/>
      <c r="I10" s="11"/>
      <c r="J10" s="11"/>
      <c r="K10" s="11"/>
      <c r="L10" s="11"/>
      <c r="M10" s="11"/>
      <c r="N10" s="11"/>
      <c r="O10" s="11"/>
    </row>
    <row r="11" spans="1:15" s="4" customFormat="1" ht="24.75" customHeight="1">
      <c r="A11" s="11"/>
      <c r="B11" s="11"/>
      <c r="C11" s="11"/>
      <c r="D11" s="11"/>
      <c r="E11" s="11"/>
      <c r="F11" s="11"/>
      <c r="G11" s="11"/>
      <c r="H11" s="11"/>
      <c r="I11" s="11"/>
      <c r="J11" s="11"/>
      <c r="K11" s="11"/>
      <c r="L11" s="11"/>
      <c r="M11" s="11"/>
      <c r="N11" s="11"/>
      <c r="O11" s="11"/>
    </row>
    <row r="12" spans="1:15" s="4" customFormat="1" ht="24.75" customHeight="1">
      <c r="A12" s="11"/>
      <c r="B12" s="11"/>
      <c r="C12" s="11"/>
      <c r="D12" s="11"/>
      <c r="E12" s="11"/>
      <c r="F12" s="11"/>
      <c r="G12" s="11"/>
      <c r="H12" s="11"/>
      <c r="I12" s="11"/>
      <c r="J12" s="11"/>
      <c r="K12" s="11"/>
      <c r="L12" s="11"/>
      <c r="M12" s="11"/>
      <c r="N12" s="11"/>
      <c r="O12" s="11"/>
    </row>
    <row r="13" spans="1:15" s="4" customFormat="1" ht="24.75" customHeight="1">
      <c r="A13" s="11"/>
      <c r="B13" s="11"/>
      <c r="C13" s="11"/>
      <c r="D13" s="11"/>
      <c r="E13" s="11"/>
      <c r="F13" s="11"/>
      <c r="G13" s="11"/>
      <c r="H13" s="11"/>
      <c r="I13" s="11"/>
      <c r="J13" s="11"/>
      <c r="K13" s="11"/>
      <c r="L13" s="11"/>
      <c r="M13" s="11"/>
      <c r="N13" s="11"/>
      <c r="O13" s="11"/>
    </row>
    <row r="14" spans="1:15" s="4" customFormat="1" ht="24.75" customHeight="1">
      <c r="A14" s="11"/>
      <c r="B14" s="11"/>
      <c r="C14" s="11"/>
      <c r="D14" s="11"/>
      <c r="E14" s="11"/>
      <c r="F14" s="11"/>
      <c r="G14" s="11"/>
      <c r="H14" s="11"/>
      <c r="I14" s="11"/>
      <c r="J14" s="11"/>
      <c r="K14" s="11"/>
      <c r="L14" s="11"/>
      <c r="M14" s="11"/>
      <c r="N14" s="11"/>
      <c r="O14" s="11"/>
    </row>
    <row r="15" spans="1:15" s="4" customFormat="1" ht="24.75" customHeight="1">
      <c r="A15" s="11"/>
      <c r="B15" s="11"/>
      <c r="C15" s="11"/>
      <c r="D15" s="11"/>
      <c r="E15" s="11"/>
      <c r="F15" s="11"/>
      <c r="G15" s="11"/>
      <c r="H15" s="11"/>
      <c r="I15" s="11"/>
      <c r="J15" s="11"/>
      <c r="K15" s="11"/>
      <c r="L15" s="11"/>
      <c r="M15" s="11"/>
      <c r="N15" s="11"/>
      <c r="O15" s="11"/>
    </row>
    <row r="16" spans="1:15" s="4" customFormat="1" ht="24.75" customHeight="1">
      <c r="A16" s="11"/>
      <c r="B16" s="11"/>
      <c r="C16" s="11"/>
      <c r="D16" s="11"/>
      <c r="E16" s="11"/>
      <c r="F16" s="11"/>
      <c r="G16" s="11"/>
      <c r="H16" s="11"/>
      <c r="I16" s="11"/>
      <c r="J16" s="11"/>
      <c r="K16" s="11"/>
      <c r="L16" s="11"/>
      <c r="M16" s="11"/>
      <c r="N16" s="11"/>
      <c r="O16" s="11"/>
    </row>
    <row r="17" spans="1:15" s="4" customFormat="1" ht="24.75" customHeight="1">
      <c r="A17" s="11"/>
      <c r="B17" s="11"/>
      <c r="C17" s="11"/>
      <c r="D17" s="11"/>
      <c r="E17" s="11"/>
      <c r="F17" s="11"/>
      <c r="G17" s="11"/>
      <c r="H17" s="11"/>
      <c r="I17" s="11"/>
      <c r="J17" s="11"/>
      <c r="K17" s="11"/>
      <c r="L17" s="11"/>
      <c r="M17" s="11"/>
      <c r="N17" s="11"/>
      <c r="O17" s="11"/>
    </row>
    <row r="18" spans="1:15" s="4" customFormat="1" ht="24.75" customHeight="1">
      <c r="A18" s="11"/>
      <c r="B18" s="11"/>
      <c r="C18" s="11"/>
      <c r="D18" s="11"/>
      <c r="E18" s="11"/>
      <c r="F18" s="11"/>
      <c r="G18" s="11"/>
      <c r="H18" s="11"/>
      <c r="I18" s="11"/>
      <c r="J18" s="11"/>
      <c r="K18" s="11"/>
      <c r="L18" s="11"/>
      <c r="M18" s="11"/>
      <c r="N18" s="11"/>
      <c r="O18" s="11"/>
    </row>
    <row r="19" spans="1:15" s="4" customFormat="1" ht="24.75" customHeight="1">
      <c r="A19" s="11"/>
      <c r="B19" s="11"/>
      <c r="C19" s="11"/>
      <c r="D19" s="11"/>
      <c r="E19" s="11"/>
      <c r="F19" s="11"/>
      <c r="G19" s="11"/>
      <c r="H19" s="11"/>
      <c r="I19" s="11"/>
      <c r="J19" s="11"/>
      <c r="K19" s="11"/>
      <c r="L19" s="11"/>
      <c r="M19" s="11"/>
      <c r="N19" s="11"/>
      <c r="O19" s="11"/>
    </row>
    <row r="20" spans="1:15" s="4" customFormat="1" ht="24.75" customHeight="1">
      <c r="A20" s="11"/>
      <c r="B20" s="11"/>
      <c r="C20" s="11"/>
      <c r="D20" s="11"/>
      <c r="E20" s="11"/>
      <c r="F20" s="11"/>
      <c r="G20" s="11"/>
      <c r="H20" s="11"/>
      <c r="I20" s="11"/>
      <c r="J20" s="11"/>
      <c r="K20" s="11"/>
      <c r="L20" s="11"/>
      <c r="M20" s="11"/>
      <c r="N20" s="11"/>
      <c r="O20" s="11"/>
    </row>
    <row r="21" spans="1:15" s="4" customFormat="1" ht="24.75" customHeight="1">
      <c r="A21" s="11"/>
      <c r="B21" s="11"/>
      <c r="C21" s="11"/>
      <c r="D21" s="11"/>
      <c r="E21" s="11"/>
      <c r="F21" s="11"/>
      <c r="G21" s="11"/>
      <c r="H21" s="11"/>
      <c r="I21" s="11"/>
      <c r="J21" s="11"/>
      <c r="K21" s="11"/>
      <c r="L21" s="11"/>
      <c r="M21" s="11"/>
      <c r="N21" s="11"/>
      <c r="O21" s="11"/>
    </row>
    <row r="22" spans="1:15" s="4" customFormat="1" ht="24.75" customHeight="1">
      <c r="A22" s="11"/>
      <c r="B22" s="11"/>
      <c r="C22" s="11"/>
      <c r="D22" s="11"/>
      <c r="E22" s="11"/>
      <c r="F22" s="11"/>
      <c r="G22" s="11"/>
      <c r="H22" s="11"/>
      <c r="I22" s="11"/>
      <c r="J22" s="11"/>
      <c r="K22" s="11"/>
      <c r="L22" s="11"/>
      <c r="M22" s="11"/>
      <c r="N22" s="11"/>
      <c r="O22" s="11"/>
    </row>
    <row r="23" spans="1:15" s="4" customFormat="1" ht="24.75" customHeight="1">
      <c r="A23" s="11"/>
      <c r="B23" s="11"/>
      <c r="C23" s="11"/>
      <c r="D23" s="11"/>
      <c r="E23" s="11"/>
      <c r="F23" s="11"/>
      <c r="G23" s="11"/>
      <c r="H23" s="11"/>
      <c r="I23" s="11"/>
      <c r="J23" s="11"/>
      <c r="K23" s="11"/>
      <c r="L23" s="11"/>
      <c r="M23" s="11"/>
      <c r="N23" s="11"/>
      <c r="O23" s="11"/>
    </row>
    <row r="24" spans="1:15" s="4" customFormat="1" ht="24.75" customHeight="1">
      <c r="A24" s="11"/>
      <c r="B24" s="11"/>
      <c r="C24" s="11"/>
      <c r="D24" s="11"/>
      <c r="E24" s="11"/>
      <c r="F24" s="11"/>
      <c r="G24" s="11"/>
      <c r="H24" s="11"/>
      <c r="I24" s="11"/>
      <c r="J24" s="11"/>
      <c r="K24" s="11"/>
      <c r="L24" s="11"/>
      <c r="M24" s="11"/>
      <c r="N24" s="11"/>
      <c r="O24" s="11"/>
    </row>
    <row r="25" spans="1:15" s="4" customFormat="1" ht="24.75" customHeight="1">
      <c r="A25" s="11"/>
      <c r="B25" s="11"/>
      <c r="C25" s="11"/>
      <c r="D25" s="11"/>
      <c r="E25" s="11"/>
      <c r="F25" s="11"/>
      <c r="G25" s="11"/>
      <c r="H25" s="11"/>
      <c r="I25" s="11"/>
      <c r="J25" s="11"/>
      <c r="K25" s="11"/>
      <c r="L25" s="11"/>
      <c r="M25" s="11"/>
      <c r="N25" s="11"/>
      <c r="O25" s="11"/>
    </row>
    <row r="26" spans="1:15" s="4" customFormat="1" ht="24.75" customHeight="1">
      <c r="A26" s="11"/>
      <c r="B26" s="11"/>
      <c r="C26" s="11"/>
      <c r="D26" s="11"/>
      <c r="E26" s="11"/>
      <c r="F26" s="11"/>
      <c r="G26" s="11"/>
      <c r="H26" s="11"/>
      <c r="I26" s="11"/>
      <c r="J26" s="11"/>
      <c r="K26" s="11"/>
      <c r="L26" s="11"/>
      <c r="M26" s="11"/>
      <c r="N26" s="11"/>
      <c r="O26" s="11"/>
    </row>
    <row r="27" spans="1:15" s="4" customFormat="1" ht="24.75" customHeight="1">
      <c r="A27" s="11"/>
      <c r="B27" s="11"/>
      <c r="C27" s="11"/>
      <c r="D27" s="11"/>
      <c r="E27" s="11"/>
      <c r="F27" s="11"/>
      <c r="G27" s="11"/>
      <c r="H27" s="11"/>
      <c r="I27" s="11"/>
      <c r="J27" s="11"/>
      <c r="K27" s="11"/>
      <c r="L27" s="11"/>
      <c r="M27" s="11"/>
      <c r="N27" s="11"/>
      <c r="O27" s="11"/>
    </row>
    <row r="28" spans="1:15" s="4" customFormat="1" ht="24.75" customHeight="1">
      <c r="A28" s="11"/>
      <c r="B28" s="11"/>
      <c r="C28" s="11"/>
      <c r="D28" s="11"/>
      <c r="E28" s="11"/>
      <c r="F28" s="11"/>
      <c r="G28" s="11"/>
      <c r="H28" s="11"/>
      <c r="I28" s="11"/>
      <c r="J28" s="11"/>
      <c r="K28" s="11"/>
      <c r="L28" s="11"/>
      <c r="M28" s="11"/>
      <c r="N28" s="11"/>
      <c r="O28" s="11"/>
    </row>
    <row r="29" spans="1:15" s="4" customFormat="1" ht="24.75" customHeight="1">
      <c r="A29" s="11"/>
      <c r="B29" s="11"/>
      <c r="C29" s="11"/>
      <c r="D29" s="11"/>
      <c r="E29" s="11"/>
      <c r="F29" s="11"/>
      <c r="G29" s="11"/>
      <c r="H29" s="11"/>
      <c r="I29" s="11"/>
      <c r="J29" s="11"/>
      <c r="K29" s="11"/>
      <c r="L29" s="11"/>
      <c r="M29" s="11"/>
      <c r="N29" s="11"/>
      <c r="O29" s="11"/>
    </row>
    <row r="30" spans="1:15" s="4" customFormat="1" ht="24.75" customHeight="1">
      <c r="A30" s="12"/>
      <c r="B30" s="12"/>
      <c r="C30" s="12"/>
      <c r="D30" s="12"/>
      <c r="E30" s="12"/>
      <c r="F30" s="12"/>
      <c r="G30" s="12"/>
      <c r="H30" s="12"/>
      <c r="I30" s="12"/>
      <c r="J30" s="12"/>
      <c r="K30" s="12"/>
      <c r="L30" s="12"/>
      <c r="M30" s="12"/>
      <c r="N30" s="12"/>
      <c r="O30" s="12"/>
    </row>
    <row r="31" spans="1:15" s="5" customFormat="1" ht="24.75" customHeight="1">
      <c r="A31" s="12"/>
      <c r="B31" s="12"/>
      <c r="C31" s="12"/>
      <c r="D31" s="12"/>
      <c r="E31" s="12"/>
      <c r="F31" s="12"/>
      <c r="G31" s="12"/>
      <c r="H31" s="12"/>
      <c r="I31" s="12"/>
      <c r="J31" s="12"/>
      <c r="K31" s="12"/>
      <c r="L31" s="12"/>
      <c r="M31" s="12"/>
      <c r="N31" s="12"/>
      <c r="O31" s="12"/>
    </row>
    <row r="32" spans="1:15" s="5" customFormat="1" ht="24.75" customHeight="1">
      <c r="A32" s="12"/>
      <c r="B32" s="12"/>
      <c r="C32" s="12"/>
      <c r="D32" s="12"/>
      <c r="E32" s="12"/>
      <c r="F32" s="12"/>
      <c r="G32" s="12"/>
      <c r="H32" s="12"/>
      <c r="I32" s="12"/>
      <c r="J32" s="12"/>
      <c r="K32" s="12"/>
      <c r="L32" s="12"/>
      <c r="M32" s="12"/>
      <c r="N32" s="12"/>
      <c r="O32" s="12"/>
    </row>
    <row r="33" spans="1:15" s="5" customFormat="1" ht="24.75" customHeight="1">
      <c r="A33" s="12"/>
      <c r="B33" s="12"/>
      <c r="C33" s="12"/>
      <c r="D33" s="12"/>
      <c r="E33" s="12"/>
      <c r="F33" s="12"/>
      <c r="G33" s="12"/>
      <c r="H33" s="12"/>
      <c r="I33" s="12"/>
      <c r="J33" s="12"/>
      <c r="K33" s="12"/>
      <c r="L33" s="12"/>
      <c r="M33" s="12"/>
      <c r="N33" s="12"/>
      <c r="O33" s="12"/>
    </row>
    <row r="34" s="6" customFormat="1" ht="24.75" customHeight="1"/>
    <row r="35" s="6" customFormat="1" ht="24.75" customHeight="1"/>
    <row r="36" s="6" customFormat="1" ht="24.75" customHeight="1"/>
    <row r="37" s="6" customFormat="1" ht="24.75" customHeight="1"/>
    <row r="38" s="6" customFormat="1" ht="24.75" customHeight="1"/>
    <row r="39" s="6" customFormat="1" ht="24.75" customHeight="1"/>
    <row r="40" s="6" customFormat="1" ht="24.75" customHeight="1"/>
    <row r="41" s="6" customFormat="1" ht="24.75" customHeight="1"/>
    <row r="42" s="6" customFormat="1" ht="24.75" customHeight="1"/>
    <row r="43" s="6" customFormat="1" ht="24.75" customHeight="1"/>
    <row r="44" s="6" customFormat="1" ht="24.75" customHeight="1"/>
    <row r="45" s="6" customFormat="1" ht="24.75" customHeight="1"/>
    <row r="46" s="6" customFormat="1" ht="24.75" customHeight="1"/>
    <row r="47" s="6" customFormat="1" ht="24.75" customHeight="1"/>
    <row r="48" s="6" customFormat="1" ht="24.75" customHeight="1"/>
    <row r="49" s="6" customFormat="1" ht="24.75" customHeight="1"/>
    <row r="50" s="6" customFormat="1" ht="24.75" customHeight="1"/>
    <row r="51" s="6" customFormat="1" ht="24.75" customHeight="1"/>
    <row r="52" s="6" customFormat="1" ht="24.75" customHeight="1"/>
    <row r="53" s="6" customFormat="1" ht="24.75" customHeight="1"/>
    <row r="54" s="6" customFormat="1" ht="24.75" customHeight="1"/>
    <row r="55" s="6" customFormat="1" ht="24.75" customHeight="1"/>
    <row r="56" s="6" customFormat="1" ht="24.75" customHeight="1"/>
    <row r="57" s="6" customFormat="1" ht="24.75" customHeight="1"/>
    <row r="58" s="6" customFormat="1" ht="24.75" customHeight="1"/>
    <row r="59" s="6" customFormat="1" ht="24.75" customHeight="1"/>
    <row r="60" s="6" customFormat="1" ht="24.75" customHeight="1"/>
    <row r="61" s="6" customFormat="1" ht="24.75" customHeight="1"/>
    <row r="62" s="6" customFormat="1" ht="24.75" customHeight="1"/>
    <row r="63" s="6" customFormat="1" ht="24.75" customHeight="1"/>
    <row r="64" s="6" customFormat="1" ht="24.75" customHeight="1"/>
    <row r="65" s="6" customFormat="1" ht="24.75" customHeight="1"/>
    <row r="66" s="6" customFormat="1" ht="24.75" customHeight="1"/>
    <row r="67" s="6" customFormat="1" ht="24.75" customHeight="1"/>
    <row r="68" s="6" customFormat="1" ht="24.75" customHeight="1"/>
    <row r="69" s="6" customFormat="1" ht="24.75" customHeight="1"/>
    <row r="70" s="6" customFormat="1" ht="24.75" customHeight="1"/>
    <row r="71" s="6" customFormat="1" ht="24.75" customHeight="1"/>
    <row r="72" s="6" customFormat="1" ht="24.75" customHeight="1"/>
    <row r="73" s="6" customFormat="1" ht="24.75" customHeight="1"/>
    <row r="74" s="6" customFormat="1" ht="24.75" customHeight="1"/>
    <row r="75" s="6" customFormat="1" ht="24.75" customHeight="1"/>
    <row r="76" s="6" customFormat="1" ht="24.75" customHeight="1"/>
    <row r="77" s="6" customFormat="1" ht="24.75" customHeight="1"/>
    <row r="78" s="6" customFormat="1" ht="11.25"/>
    <row r="79" s="6" customFormat="1" ht="11.25"/>
    <row r="80" s="6" customFormat="1" ht="11.25"/>
    <row r="81" s="6" customFormat="1" ht="11.25"/>
    <row r="82" s="6" customFormat="1" ht="11.25"/>
    <row r="83" s="6" customFormat="1" ht="11.25"/>
    <row r="84" s="6" customFormat="1" ht="11.25"/>
    <row r="85" s="6" customFormat="1" ht="11.25"/>
    <row r="86" s="6" customFormat="1" ht="11.25"/>
    <row r="87" s="6" customFormat="1" ht="11.25"/>
    <row r="88" s="6" customFormat="1" ht="11.25"/>
    <row r="89" s="6" customFormat="1" ht="11.25"/>
    <row r="90" s="6"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7" sqref="L17"/>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37" t="s">
        <v>5</v>
      </c>
      <c r="B1" s="237"/>
      <c r="C1" s="237"/>
      <c r="D1" s="237"/>
      <c r="E1" s="237"/>
      <c r="F1" s="237"/>
      <c r="G1" s="237"/>
      <c r="H1" s="237"/>
      <c r="I1" s="237"/>
      <c r="J1" s="237"/>
      <c r="K1" s="237"/>
      <c r="L1" s="237"/>
    </row>
    <row r="2" spans="1:12" s="235" customFormat="1" ht="24.75" customHeight="1">
      <c r="A2" s="238" t="s">
        <v>6</v>
      </c>
      <c r="B2" s="239" t="s">
        <v>7</v>
      </c>
      <c r="C2" s="240"/>
      <c r="D2" s="240"/>
      <c r="E2" s="240"/>
      <c r="F2" s="240"/>
      <c r="G2" s="240"/>
      <c r="H2" s="240"/>
      <c r="I2" s="240"/>
      <c r="J2" s="244"/>
      <c r="K2" s="238" t="s">
        <v>8</v>
      </c>
      <c r="L2" s="238" t="s">
        <v>9</v>
      </c>
    </row>
    <row r="3" spans="1:12" s="236" customFormat="1" ht="24.75" customHeight="1">
      <c r="A3" s="241" t="s">
        <v>10</v>
      </c>
      <c r="B3" s="242" t="s">
        <v>11</v>
      </c>
      <c r="C3" s="242"/>
      <c r="D3" s="242"/>
      <c r="E3" s="242"/>
      <c r="F3" s="242"/>
      <c r="G3" s="242"/>
      <c r="H3" s="242"/>
      <c r="I3" s="242"/>
      <c r="J3" s="242"/>
      <c r="K3" s="241" t="s">
        <v>12</v>
      </c>
      <c r="L3" s="241"/>
    </row>
    <row r="4" spans="1:12" s="236" customFormat="1" ht="24.75" customHeight="1">
      <c r="A4" s="241" t="s">
        <v>13</v>
      </c>
      <c r="B4" s="242" t="s">
        <v>14</v>
      </c>
      <c r="C4" s="242"/>
      <c r="D4" s="242"/>
      <c r="E4" s="242"/>
      <c r="F4" s="242"/>
      <c r="G4" s="242"/>
      <c r="H4" s="242"/>
      <c r="I4" s="242"/>
      <c r="J4" s="242"/>
      <c r="K4" s="241" t="s">
        <v>12</v>
      </c>
      <c r="L4" s="245"/>
    </row>
    <row r="5" spans="1:12" s="236" customFormat="1" ht="24.75" customHeight="1">
      <c r="A5" s="241" t="s">
        <v>15</v>
      </c>
      <c r="B5" s="242" t="s">
        <v>16</v>
      </c>
      <c r="C5" s="242"/>
      <c r="D5" s="242"/>
      <c r="E5" s="242"/>
      <c r="F5" s="242"/>
      <c r="G5" s="242"/>
      <c r="H5" s="242"/>
      <c r="I5" s="242"/>
      <c r="J5" s="242"/>
      <c r="K5" s="241" t="s">
        <v>12</v>
      </c>
      <c r="L5" s="245"/>
    </row>
    <row r="6" spans="1:12" s="236" customFormat="1" ht="24.75" customHeight="1">
      <c r="A6" s="241" t="s">
        <v>17</v>
      </c>
      <c r="B6" s="242" t="s">
        <v>18</v>
      </c>
      <c r="C6" s="242"/>
      <c r="D6" s="242"/>
      <c r="E6" s="242"/>
      <c r="F6" s="242"/>
      <c r="G6" s="242"/>
      <c r="H6" s="242"/>
      <c r="I6" s="242"/>
      <c r="J6" s="242"/>
      <c r="K6" s="241" t="s">
        <v>12</v>
      </c>
      <c r="L6" s="242"/>
    </row>
    <row r="7" spans="1:12" s="236" customFormat="1" ht="24.75" customHeight="1">
      <c r="A7" s="241" t="s">
        <v>19</v>
      </c>
      <c r="B7" s="242" t="s">
        <v>20</v>
      </c>
      <c r="C7" s="242"/>
      <c r="D7" s="242"/>
      <c r="E7" s="242"/>
      <c r="F7" s="242"/>
      <c r="G7" s="242"/>
      <c r="H7" s="242"/>
      <c r="I7" s="242"/>
      <c r="J7" s="242"/>
      <c r="K7" s="241" t="s">
        <v>12</v>
      </c>
      <c r="L7" s="246"/>
    </row>
    <row r="8" spans="1:12" s="236" customFormat="1" ht="24.75" customHeight="1">
      <c r="A8" s="241" t="s">
        <v>21</v>
      </c>
      <c r="B8" s="242" t="s">
        <v>22</v>
      </c>
      <c r="C8" s="242"/>
      <c r="D8" s="242"/>
      <c r="E8" s="242"/>
      <c r="F8" s="242"/>
      <c r="G8" s="242"/>
      <c r="H8" s="242"/>
      <c r="I8" s="242"/>
      <c r="J8" s="242"/>
      <c r="K8" s="241" t="s">
        <v>12</v>
      </c>
      <c r="L8" s="246"/>
    </row>
    <row r="9" spans="1:12" s="236" customFormat="1" ht="24.75" customHeight="1">
      <c r="A9" s="241" t="s">
        <v>23</v>
      </c>
      <c r="B9" s="242" t="s">
        <v>24</v>
      </c>
      <c r="C9" s="242"/>
      <c r="D9" s="242"/>
      <c r="E9" s="242"/>
      <c r="F9" s="242"/>
      <c r="G9" s="242"/>
      <c r="H9" s="242"/>
      <c r="I9" s="242"/>
      <c r="J9" s="242"/>
      <c r="K9" s="241" t="s">
        <v>12</v>
      </c>
      <c r="L9" s="246"/>
    </row>
    <row r="10" spans="1:12" s="236" customFormat="1" ht="24.75" customHeight="1">
      <c r="A10" s="241" t="s">
        <v>25</v>
      </c>
      <c r="B10" s="242" t="s">
        <v>26</v>
      </c>
      <c r="C10" s="242"/>
      <c r="D10" s="242"/>
      <c r="E10" s="242"/>
      <c r="F10" s="242"/>
      <c r="G10" s="242"/>
      <c r="H10" s="242"/>
      <c r="I10" s="242"/>
      <c r="J10" s="242"/>
      <c r="K10" s="241" t="s">
        <v>12</v>
      </c>
      <c r="L10" s="246"/>
    </row>
    <row r="11" spans="1:12" s="236" customFormat="1" ht="24.75" customHeight="1">
      <c r="A11" s="241" t="s">
        <v>27</v>
      </c>
      <c r="B11" s="242" t="s">
        <v>28</v>
      </c>
      <c r="C11" s="242"/>
      <c r="D11" s="242"/>
      <c r="E11" s="242"/>
      <c r="F11" s="242"/>
      <c r="G11" s="242"/>
      <c r="H11" s="242"/>
      <c r="I11" s="242"/>
      <c r="J11" s="242"/>
      <c r="K11" s="241" t="s">
        <v>29</v>
      </c>
      <c r="L11" s="242" t="s">
        <v>30</v>
      </c>
    </row>
    <row r="12" spans="1:12" s="236" customFormat="1" ht="24.75" customHeight="1">
      <c r="A12" s="241" t="s">
        <v>31</v>
      </c>
      <c r="B12" s="242" t="s">
        <v>32</v>
      </c>
      <c r="C12" s="242"/>
      <c r="D12" s="242"/>
      <c r="E12" s="242"/>
      <c r="F12" s="242"/>
      <c r="G12" s="242"/>
      <c r="H12" s="242"/>
      <c r="I12" s="242"/>
      <c r="J12" s="242"/>
      <c r="K12" s="241" t="s">
        <v>12</v>
      </c>
      <c r="L12" s="241"/>
    </row>
    <row r="13" spans="1:12" s="236" customFormat="1" ht="24.75" customHeight="1">
      <c r="A13" s="241" t="s">
        <v>33</v>
      </c>
      <c r="B13" s="242" t="s">
        <v>34</v>
      </c>
      <c r="C13" s="242"/>
      <c r="D13" s="242"/>
      <c r="E13" s="242"/>
      <c r="F13" s="242"/>
      <c r="G13" s="242"/>
      <c r="H13" s="242"/>
      <c r="I13" s="242"/>
      <c r="J13" s="242"/>
      <c r="K13" s="241" t="s">
        <v>29</v>
      </c>
      <c r="L13" s="242" t="s">
        <v>35</v>
      </c>
    </row>
    <row r="14" spans="1:12" s="236" customFormat="1" ht="24.75" customHeight="1">
      <c r="A14" s="241" t="s">
        <v>36</v>
      </c>
      <c r="B14" s="243" t="s">
        <v>37</v>
      </c>
      <c r="C14" s="243"/>
      <c r="D14" s="243"/>
      <c r="E14" s="243"/>
      <c r="F14" s="243"/>
      <c r="G14" s="243"/>
      <c r="H14" s="243"/>
      <c r="I14" s="243"/>
      <c r="J14" s="243"/>
      <c r="K14" s="241" t="s">
        <v>12</v>
      </c>
      <c r="L14" s="247"/>
    </row>
    <row r="15" spans="1:12" ht="24.75" customHeight="1">
      <c r="A15" s="241" t="s">
        <v>38</v>
      </c>
      <c r="B15" s="242" t="s">
        <v>39</v>
      </c>
      <c r="C15" s="242"/>
      <c r="D15" s="242"/>
      <c r="E15" s="242"/>
      <c r="F15" s="242"/>
      <c r="G15" s="242"/>
      <c r="H15" s="242"/>
      <c r="I15" s="242"/>
      <c r="J15" s="242"/>
      <c r="K15" s="241" t="s">
        <v>29</v>
      </c>
      <c r="L15" s="248" t="s">
        <v>40</v>
      </c>
    </row>
    <row r="16" spans="1:12" ht="24.75" customHeight="1">
      <c r="A16" s="241" t="s">
        <v>41</v>
      </c>
      <c r="B16" s="242" t="s">
        <v>42</v>
      </c>
      <c r="C16" s="242"/>
      <c r="D16" s="242"/>
      <c r="E16" s="242"/>
      <c r="F16" s="242"/>
      <c r="G16" s="242"/>
      <c r="H16" s="242"/>
      <c r="I16" s="242"/>
      <c r="J16" s="242"/>
      <c r="K16" s="241" t="s">
        <v>29</v>
      </c>
      <c r="L16" s="248" t="s">
        <v>40</v>
      </c>
    </row>
    <row r="17" spans="1:12" ht="24.75" customHeight="1">
      <c r="A17" s="241" t="s">
        <v>43</v>
      </c>
      <c r="B17" s="242" t="s">
        <v>44</v>
      </c>
      <c r="C17" s="242"/>
      <c r="D17" s="242"/>
      <c r="E17" s="242"/>
      <c r="F17" s="242"/>
      <c r="G17" s="242"/>
      <c r="H17" s="242"/>
      <c r="I17" s="242"/>
      <c r="J17" s="242"/>
      <c r="K17" s="241" t="s">
        <v>29</v>
      </c>
      <c r="L17" s="248" t="s">
        <v>40</v>
      </c>
    </row>
    <row r="18" spans="1:12" ht="24.75" customHeight="1">
      <c r="A18" s="241" t="s">
        <v>45</v>
      </c>
      <c r="B18" s="242" t="s">
        <v>46</v>
      </c>
      <c r="C18" s="242"/>
      <c r="D18" s="242"/>
      <c r="E18" s="242"/>
      <c r="F18" s="242"/>
      <c r="G18" s="242"/>
      <c r="H18" s="242"/>
      <c r="I18" s="242"/>
      <c r="J18" s="242"/>
      <c r="K18" s="241" t="s">
        <v>12</v>
      </c>
      <c r="L18" s="249"/>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C33" sqref="C33"/>
    </sheetView>
  </sheetViews>
  <sheetFormatPr defaultColWidth="9.16015625" defaultRowHeight="12.75" customHeight="1"/>
  <cols>
    <col min="1" max="1" width="40.5" style="0" customWidth="1"/>
    <col min="2" max="2" width="23.33203125" style="230" customWidth="1"/>
    <col min="3" max="3" width="41" style="0" customWidth="1"/>
    <col min="4" max="4" width="28.66015625" style="230" customWidth="1"/>
    <col min="5" max="5" width="43" style="0" customWidth="1"/>
    <col min="6" max="6" width="24.16015625" style="231" customWidth="1"/>
  </cols>
  <sheetData>
    <row r="1" spans="1:6" ht="13.5" customHeight="1">
      <c r="A1" s="102" t="s">
        <v>10</v>
      </c>
      <c r="B1" s="109"/>
      <c r="C1" s="103"/>
      <c r="D1" s="109"/>
      <c r="E1" s="103"/>
      <c r="F1" s="232"/>
    </row>
    <row r="2" spans="1:6" ht="16.5" customHeight="1">
      <c r="A2" s="204" t="s">
        <v>11</v>
      </c>
      <c r="B2" s="204"/>
      <c r="C2" s="204"/>
      <c r="D2" s="204"/>
      <c r="E2" s="204"/>
      <c r="F2" s="204"/>
    </row>
    <row r="3" spans="1:6" ht="15" customHeight="1">
      <c r="A3" s="107"/>
      <c r="B3" s="107"/>
      <c r="C3" s="108"/>
      <c r="D3" s="206"/>
      <c r="E3" s="109"/>
      <c r="F3" s="109" t="s">
        <v>47</v>
      </c>
    </row>
    <row r="4" spans="1:6" ht="18.75" customHeight="1">
      <c r="A4" s="110" t="s">
        <v>48</v>
      </c>
      <c r="B4" s="110"/>
      <c r="C4" s="110" t="s">
        <v>49</v>
      </c>
      <c r="D4" s="110"/>
      <c r="E4" s="110"/>
      <c r="F4" s="110"/>
    </row>
    <row r="5" spans="1:6" ht="18.75" customHeight="1">
      <c r="A5" s="110" t="s">
        <v>50</v>
      </c>
      <c r="B5" s="110" t="s">
        <v>51</v>
      </c>
      <c r="C5" s="110" t="s">
        <v>52</v>
      </c>
      <c r="D5" s="111" t="s">
        <v>51</v>
      </c>
      <c r="E5" s="110" t="s">
        <v>53</v>
      </c>
      <c r="F5" s="110" t="s">
        <v>51</v>
      </c>
    </row>
    <row r="6" spans="1:6" ht="18.75" customHeight="1">
      <c r="A6" s="207" t="s">
        <v>54</v>
      </c>
      <c r="B6" s="117">
        <f>B7+B12+B13+B15+B16+B17</f>
        <v>1610.98</v>
      </c>
      <c r="C6" s="207" t="s">
        <v>54</v>
      </c>
      <c r="D6" s="117">
        <f>SUM(D7:D34)</f>
        <v>1610.98</v>
      </c>
      <c r="E6" s="119" t="s">
        <v>54</v>
      </c>
      <c r="F6" s="117">
        <f>F7+F12+F23+F24+F25</f>
        <v>1610.98</v>
      </c>
    </row>
    <row r="7" spans="1:6" ht="18.75" customHeight="1">
      <c r="A7" s="112" t="s">
        <v>55</v>
      </c>
      <c r="B7" s="117">
        <f>B8+B10+B11</f>
        <v>1610.98</v>
      </c>
      <c r="C7" s="208" t="s">
        <v>56</v>
      </c>
      <c r="D7" s="210">
        <v>811.52</v>
      </c>
      <c r="E7" s="119" t="s">
        <v>57</v>
      </c>
      <c r="F7" s="117">
        <f>SUM(F8:F11)</f>
        <v>848.53</v>
      </c>
    </row>
    <row r="8" spans="1:8" ht="18.75" customHeight="1">
      <c r="A8" s="112" t="s">
        <v>58</v>
      </c>
      <c r="B8" s="210">
        <v>1610.98</v>
      </c>
      <c r="C8" s="208" t="s">
        <v>59</v>
      </c>
      <c r="D8" s="210"/>
      <c r="E8" s="119" t="s">
        <v>60</v>
      </c>
      <c r="F8" s="210">
        <v>655.41</v>
      </c>
      <c r="H8" s="62"/>
    </row>
    <row r="9" spans="1:6" ht="18.75" customHeight="1">
      <c r="A9" s="209" t="s">
        <v>61</v>
      </c>
      <c r="B9" s="210">
        <v>762.45</v>
      </c>
      <c r="C9" s="208" t="s">
        <v>62</v>
      </c>
      <c r="D9" s="210"/>
      <c r="E9" s="119" t="s">
        <v>63</v>
      </c>
      <c r="F9" s="210">
        <v>157.64</v>
      </c>
    </row>
    <row r="10" spans="1:6" ht="18.75" customHeight="1">
      <c r="A10" s="112" t="s">
        <v>64</v>
      </c>
      <c r="B10" s="210"/>
      <c r="C10" s="208" t="s">
        <v>65</v>
      </c>
      <c r="D10" s="210"/>
      <c r="E10" s="119" t="s">
        <v>66</v>
      </c>
      <c r="F10" s="210">
        <v>35.48</v>
      </c>
    </row>
    <row r="11" spans="1:6" ht="18.75" customHeight="1">
      <c r="A11" s="112" t="s">
        <v>67</v>
      </c>
      <c r="B11" s="210"/>
      <c r="C11" s="233" t="s">
        <v>68</v>
      </c>
      <c r="D11" s="210"/>
      <c r="E11" s="119" t="s">
        <v>69</v>
      </c>
      <c r="F11" s="210"/>
    </row>
    <row r="12" spans="1:6" ht="18.75" customHeight="1">
      <c r="A12" s="112" t="s">
        <v>70</v>
      </c>
      <c r="B12" s="210"/>
      <c r="C12" s="208" t="s">
        <v>71</v>
      </c>
      <c r="D12" s="210"/>
      <c r="E12" s="119" t="s">
        <v>72</v>
      </c>
      <c r="F12" s="117">
        <f>SUM(F13:F22)</f>
        <v>762.45</v>
      </c>
    </row>
    <row r="13" spans="1:6" ht="18.75" customHeight="1">
      <c r="A13" s="112" t="s">
        <v>73</v>
      </c>
      <c r="B13" s="210"/>
      <c r="C13" s="208" t="s">
        <v>74</v>
      </c>
      <c r="D13" s="210"/>
      <c r="E13" s="119" t="s">
        <v>60</v>
      </c>
      <c r="F13" s="115"/>
    </row>
    <row r="14" spans="1:6" ht="18.75" customHeight="1">
      <c r="A14" s="112" t="s">
        <v>75</v>
      </c>
      <c r="B14" s="210"/>
      <c r="C14" s="208" t="s">
        <v>76</v>
      </c>
      <c r="D14" s="210">
        <v>58.04</v>
      </c>
      <c r="E14" s="119" t="s">
        <v>63</v>
      </c>
      <c r="F14" s="120">
        <v>367.83</v>
      </c>
    </row>
    <row r="15" spans="1:6" ht="18.75" customHeight="1">
      <c r="A15" s="112" t="s">
        <v>77</v>
      </c>
      <c r="B15" s="210"/>
      <c r="C15" s="208" t="s">
        <v>78</v>
      </c>
      <c r="D15" s="210"/>
      <c r="E15" s="119" t="s">
        <v>79</v>
      </c>
      <c r="F15" s="120">
        <v>382.62</v>
      </c>
    </row>
    <row r="16" spans="1:6" ht="18.75" customHeight="1">
      <c r="A16" s="213" t="s">
        <v>80</v>
      </c>
      <c r="B16" s="210"/>
      <c r="C16" s="208" t="s">
        <v>81</v>
      </c>
      <c r="D16" s="210">
        <v>38.99</v>
      </c>
      <c r="E16" s="119" t="s">
        <v>82</v>
      </c>
      <c r="F16" s="115"/>
    </row>
    <row r="17" spans="1:6" ht="18.75" customHeight="1">
      <c r="A17" s="213" t="s">
        <v>83</v>
      </c>
      <c r="B17" s="210"/>
      <c r="C17" s="208" t="s">
        <v>84</v>
      </c>
      <c r="D17" s="210"/>
      <c r="E17" s="119" t="s">
        <v>85</v>
      </c>
      <c r="F17" s="210">
        <v>12</v>
      </c>
    </row>
    <row r="18" spans="1:6" ht="18.75" customHeight="1">
      <c r="A18" s="213"/>
      <c r="B18" s="210"/>
      <c r="C18" s="208" t="s">
        <v>86</v>
      </c>
      <c r="D18" s="210">
        <v>100</v>
      </c>
      <c r="E18" s="119" t="s">
        <v>87</v>
      </c>
      <c r="F18" s="210"/>
    </row>
    <row r="19" spans="1:6" ht="18.75" customHeight="1">
      <c r="A19" s="121"/>
      <c r="B19" s="210"/>
      <c r="C19" s="208" t="s">
        <v>88</v>
      </c>
      <c r="D19" s="210">
        <v>472</v>
      </c>
      <c r="E19" s="119" t="s">
        <v>89</v>
      </c>
      <c r="F19" s="210"/>
    </row>
    <row r="20" spans="1:6" ht="18.75" customHeight="1">
      <c r="A20" s="121"/>
      <c r="B20" s="210"/>
      <c r="C20" s="208" t="s">
        <v>90</v>
      </c>
      <c r="D20" s="210">
        <v>53.65</v>
      </c>
      <c r="E20" s="119" t="s">
        <v>91</v>
      </c>
      <c r="F20" s="210"/>
    </row>
    <row r="21" spans="1:6" ht="18.75" customHeight="1">
      <c r="A21" s="77"/>
      <c r="B21" s="210"/>
      <c r="C21" s="208" t="s">
        <v>92</v>
      </c>
      <c r="D21" s="120"/>
      <c r="E21" s="119" t="s">
        <v>93</v>
      </c>
      <c r="F21" s="120"/>
    </row>
    <row r="22" spans="1:6" ht="18.75" customHeight="1">
      <c r="A22" s="78"/>
      <c r="B22" s="210"/>
      <c r="C22" s="208" t="s">
        <v>94</v>
      </c>
      <c r="D22" s="120"/>
      <c r="E22" s="119" t="s">
        <v>95</v>
      </c>
      <c r="F22" s="120"/>
    </row>
    <row r="23" spans="1:6" ht="18.75" customHeight="1">
      <c r="A23" s="217"/>
      <c r="B23" s="210"/>
      <c r="C23" s="208" t="s">
        <v>96</v>
      </c>
      <c r="D23" s="120"/>
      <c r="E23" s="123" t="s">
        <v>97</v>
      </c>
      <c r="F23" s="120"/>
    </row>
    <row r="24" spans="1:6" ht="18.75" customHeight="1">
      <c r="A24" s="217"/>
      <c r="B24" s="210"/>
      <c r="C24" s="208" t="s">
        <v>98</v>
      </c>
      <c r="D24" s="120"/>
      <c r="E24" s="123" t="s">
        <v>99</v>
      </c>
      <c r="F24" s="120"/>
    </row>
    <row r="25" spans="1:7" ht="18.75" customHeight="1">
      <c r="A25" s="217"/>
      <c r="B25" s="210"/>
      <c r="C25" s="208" t="s">
        <v>100</v>
      </c>
      <c r="D25" s="120"/>
      <c r="E25" s="123" t="s">
        <v>101</v>
      </c>
      <c r="F25" s="120"/>
      <c r="G25" s="62"/>
    </row>
    <row r="26" spans="1:8" ht="18.75" customHeight="1">
      <c r="A26" s="217"/>
      <c r="B26" s="210"/>
      <c r="C26" s="208" t="s">
        <v>102</v>
      </c>
      <c r="D26" s="120">
        <v>46.78</v>
      </c>
      <c r="E26" s="123"/>
      <c r="F26" s="120"/>
      <c r="G26" s="62"/>
      <c r="H26" s="62"/>
    </row>
    <row r="27" spans="1:8" ht="18.75" customHeight="1">
      <c r="A27" s="78"/>
      <c r="B27" s="210"/>
      <c r="C27" s="208" t="s">
        <v>103</v>
      </c>
      <c r="D27" s="120"/>
      <c r="E27" s="119"/>
      <c r="F27" s="120"/>
      <c r="G27" s="62"/>
      <c r="H27" s="62"/>
    </row>
    <row r="28" spans="1:8" ht="18.75" customHeight="1">
      <c r="A28" s="217"/>
      <c r="B28" s="210"/>
      <c r="C28" s="208" t="s">
        <v>104</v>
      </c>
      <c r="D28" s="120">
        <v>30</v>
      </c>
      <c r="E28" s="119"/>
      <c r="F28" s="120"/>
      <c r="G28" s="62"/>
      <c r="H28" s="62"/>
    </row>
    <row r="29" spans="1:8" ht="18.75" customHeight="1">
      <c r="A29" s="78"/>
      <c r="B29" s="210"/>
      <c r="C29" s="208" t="s">
        <v>105</v>
      </c>
      <c r="D29" s="120"/>
      <c r="E29" s="119"/>
      <c r="F29" s="120"/>
      <c r="G29" s="62"/>
      <c r="H29" s="62"/>
    </row>
    <row r="30" spans="1:7" ht="18.75" customHeight="1">
      <c r="A30" s="78"/>
      <c r="B30" s="210"/>
      <c r="C30" s="208" t="s">
        <v>106</v>
      </c>
      <c r="D30" s="210"/>
      <c r="E30" s="119"/>
      <c r="F30" s="120"/>
      <c r="G30" s="62"/>
    </row>
    <row r="31" spans="1:7" ht="18.75" customHeight="1">
      <c r="A31" s="78"/>
      <c r="B31" s="210"/>
      <c r="C31" s="208" t="s">
        <v>107</v>
      </c>
      <c r="D31" s="210"/>
      <c r="E31" s="119"/>
      <c r="F31" s="120"/>
      <c r="G31" s="62"/>
    </row>
    <row r="32" spans="1:7" ht="18.75" customHeight="1">
      <c r="A32" s="78"/>
      <c r="B32" s="210"/>
      <c r="C32" s="208" t="s">
        <v>108</v>
      </c>
      <c r="D32" s="210"/>
      <c r="E32" s="119"/>
      <c r="F32" s="120"/>
      <c r="G32" s="62"/>
    </row>
    <row r="33" spans="1:8" ht="18.75" customHeight="1">
      <c r="A33" s="78"/>
      <c r="B33" s="210"/>
      <c r="C33" s="208" t="s">
        <v>109</v>
      </c>
      <c r="D33" s="210"/>
      <c r="E33" s="119"/>
      <c r="F33" s="120"/>
      <c r="G33" s="62"/>
      <c r="H33" s="62"/>
    </row>
    <row r="34" spans="1:7" ht="18.75" customHeight="1">
      <c r="A34" s="77"/>
      <c r="B34" s="210"/>
      <c r="C34" s="208" t="s">
        <v>110</v>
      </c>
      <c r="D34" s="210"/>
      <c r="E34" s="119"/>
      <c r="F34" s="120"/>
      <c r="G34" s="62"/>
    </row>
    <row r="35" spans="1:6" ht="18.75" customHeight="1">
      <c r="A35" s="78"/>
      <c r="B35" s="210"/>
      <c r="C35" s="116"/>
      <c r="D35" s="210"/>
      <c r="E35" s="119"/>
      <c r="F35" s="120"/>
    </row>
    <row r="36" spans="1:6" ht="18.75" customHeight="1">
      <c r="A36" s="78"/>
      <c r="B36" s="210"/>
      <c r="C36" s="114"/>
      <c r="D36" s="210"/>
      <c r="E36" s="119"/>
      <c r="F36" s="120"/>
    </row>
    <row r="37" spans="1:6" ht="18.75" customHeight="1">
      <c r="A37" s="78"/>
      <c r="B37" s="210"/>
      <c r="C37" s="114"/>
      <c r="D37" s="210"/>
      <c r="E37" s="119"/>
      <c r="F37" s="125"/>
    </row>
    <row r="38" spans="1:6" ht="18.75" customHeight="1">
      <c r="A38" s="111" t="s">
        <v>111</v>
      </c>
      <c r="B38" s="126">
        <f>SUM(B6,B18)</f>
        <v>1610.98</v>
      </c>
      <c r="C38" s="111" t="s">
        <v>112</v>
      </c>
      <c r="D38" s="126">
        <f>SUM(D6,D35)</f>
        <v>1610.98</v>
      </c>
      <c r="E38" s="111" t="s">
        <v>112</v>
      </c>
      <c r="F38" s="128">
        <f>SUM(F6,F26)</f>
        <v>1610.98</v>
      </c>
    </row>
    <row r="39" spans="1:6" ht="18.75" customHeight="1">
      <c r="A39" s="216" t="s">
        <v>113</v>
      </c>
      <c r="B39" s="214"/>
      <c r="C39" s="213" t="s">
        <v>114</v>
      </c>
      <c r="D39" s="218">
        <f>SUM(B45)-SUM(D38)-SUM(D40)</f>
        <v>0</v>
      </c>
      <c r="E39" s="213" t="s">
        <v>114</v>
      </c>
      <c r="F39" s="125">
        <f>D39</f>
        <v>0</v>
      </c>
    </row>
    <row r="40" spans="1:6" ht="18.75" customHeight="1">
      <c r="A40" s="216" t="s">
        <v>115</v>
      </c>
      <c r="B40" s="214"/>
      <c r="C40" s="116" t="s">
        <v>116</v>
      </c>
      <c r="D40" s="120"/>
      <c r="E40" s="116" t="s">
        <v>116</v>
      </c>
      <c r="F40" s="120"/>
    </row>
    <row r="41" spans="1:6" ht="18.75" customHeight="1">
      <c r="A41" s="216" t="s">
        <v>117</v>
      </c>
      <c r="B41" s="234"/>
      <c r="C41" s="220"/>
      <c r="D41" s="218"/>
      <c r="E41" s="78"/>
      <c r="F41" s="218"/>
    </row>
    <row r="42" spans="1:6" ht="18.75" customHeight="1">
      <c r="A42" s="216" t="s">
        <v>118</v>
      </c>
      <c r="B42" s="214"/>
      <c r="C42" s="220"/>
      <c r="D42" s="218"/>
      <c r="E42" s="77"/>
      <c r="F42" s="218"/>
    </row>
    <row r="43" spans="1:6" ht="18.75" customHeight="1">
      <c r="A43" s="216" t="s">
        <v>119</v>
      </c>
      <c r="B43" s="214"/>
      <c r="C43" s="220"/>
      <c r="D43" s="221"/>
      <c r="E43" s="78"/>
      <c r="F43" s="218"/>
    </row>
    <row r="44" spans="1:6" ht="18.75" customHeight="1">
      <c r="A44" s="78"/>
      <c r="B44" s="214"/>
      <c r="C44" s="77"/>
      <c r="D44" s="221"/>
      <c r="E44" s="77"/>
      <c r="F44" s="221"/>
    </row>
    <row r="45" spans="1:6" ht="18.75" customHeight="1">
      <c r="A45" s="110" t="s">
        <v>120</v>
      </c>
      <c r="B45" s="126">
        <f>SUM(B38,B39,B40)</f>
        <v>1610.98</v>
      </c>
      <c r="C45" s="222" t="s">
        <v>121</v>
      </c>
      <c r="D45" s="127">
        <f>SUM(D38,D39,D40)</f>
        <v>1610.98</v>
      </c>
      <c r="E45" s="110" t="s">
        <v>121</v>
      </c>
      <c r="F45" s="128">
        <f>SUM(F38,F39,F40)</f>
        <v>1610.98</v>
      </c>
    </row>
  </sheetData>
  <sheetProtection/>
  <mergeCells count="4">
    <mergeCell ref="A2:F2"/>
    <mergeCell ref="A3:B3"/>
    <mergeCell ref="A4:B4"/>
    <mergeCell ref="C4:F4"/>
  </mergeCells>
  <printOptions horizontalCentered="1"/>
  <pageMargins left="0.39305555555555555" right="0.03888888888888889" top="0.2361111111111111" bottom="0.11805555555555555" header="0.2361111111111111" footer="0"/>
  <pageSetup fitToHeight="0" fitToWidth="1" horizontalDpi="600" verticalDpi="600" orientation="landscape" paperSize="9" scale="87"/>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8" sqref="F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62" t="s">
        <v>13</v>
      </c>
      <c r="B1" s="62"/>
      <c r="C1" s="62"/>
    </row>
    <row r="2" spans="1:16" ht="35.25" customHeight="1">
      <c r="A2" s="225" t="s">
        <v>14</v>
      </c>
      <c r="B2" s="225"/>
      <c r="C2" s="225"/>
      <c r="D2" s="225"/>
      <c r="E2" s="225"/>
      <c r="F2" s="225"/>
      <c r="G2" s="225"/>
      <c r="H2" s="225"/>
      <c r="I2" s="225"/>
      <c r="J2" s="225"/>
      <c r="K2" s="225"/>
      <c r="L2" s="225"/>
      <c r="M2" s="225"/>
      <c r="N2" s="225"/>
      <c r="O2" s="225"/>
      <c r="P2" s="94"/>
    </row>
    <row r="3" ht="21.75" customHeight="1">
      <c r="O3" s="6" t="s">
        <v>47</v>
      </c>
    </row>
    <row r="4" spans="1:15" ht="18" customHeight="1">
      <c r="A4" s="65" t="s">
        <v>122</v>
      </c>
      <c r="B4" s="65" t="s">
        <v>123</v>
      </c>
      <c r="C4" s="65" t="s">
        <v>124</v>
      </c>
      <c r="D4" s="65" t="s">
        <v>125</v>
      </c>
      <c r="E4" s="65"/>
      <c r="F4" s="65"/>
      <c r="G4" s="65"/>
      <c r="H4" s="65"/>
      <c r="I4" s="65"/>
      <c r="J4" s="65"/>
      <c r="K4" s="65"/>
      <c r="L4" s="65"/>
      <c r="M4" s="65"/>
      <c r="N4" s="65"/>
      <c r="O4" s="80" t="s">
        <v>126</v>
      </c>
    </row>
    <row r="5" spans="1:15" ht="22.5" customHeight="1">
      <c r="A5" s="65"/>
      <c r="B5" s="65"/>
      <c r="C5" s="65"/>
      <c r="D5" s="70" t="s">
        <v>127</v>
      </c>
      <c r="E5" s="70" t="s">
        <v>128</v>
      </c>
      <c r="F5" s="70"/>
      <c r="G5" s="70" t="s">
        <v>129</v>
      </c>
      <c r="H5" s="70" t="s">
        <v>130</v>
      </c>
      <c r="I5" s="70" t="s">
        <v>131</v>
      </c>
      <c r="J5" s="70" t="s">
        <v>132</v>
      </c>
      <c r="K5" s="70" t="s">
        <v>133</v>
      </c>
      <c r="L5" s="70" t="s">
        <v>113</v>
      </c>
      <c r="M5" s="70" t="s">
        <v>117</v>
      </c>
      <c r="N5" s="70" t="s">
        <v>134</v>
      </c>
      <c r="O5" s="81"/>
    </row>
    <row r="6" spans="1:15" ht="33.75" customHeight="1">
      <c r="A6" s="65"/>
      <c r="B6" s="65"/>
      <c r="C6" s="65"/>
      <c r="D6" s="70"/>
      <c r="E6" s="70" t="s">
        <v>135</v>
      </c>
      <c r="F6" s="70" t="s">
        <v>136</v>
      </c>
      <c r="G6" s="70"/>
      <c r="H6" s="70"/>
      <c r="I6" s="70"/>
      <c r="J6" s="70"/>
      <c r="K6" s="70"/>
      <c r="L6" s="70"/>
      <c r="M6" s="70"/>
      <c r="N6" s="70"/>
      <c r="O6" s="82"/>
    </row>
    <row r="7" spans="1:15" ht="18" customHeight="1">
      <c r="A7" s="73" t="s">
        <v>137</v>
      </c>
      <c r="B7" s="73" t="s">
        <v>137</v>
      </c>
      <c r="C7" s="73">
        <v>1</v>
      </c>
      <c r="D7" s="73">
        <v>2</v>
      </c>
      <c r="E7" s="73">
        <v>3</v>
      </c>
      <c r="F7" s="73">
        <v>4</v>
      </c>
      <c r="G7" s="73">
        <v>5</v>
      </c>
      <c r="H7" s="73">
        <v>6</v>
      </c>
      <c r="I7" s="73">
        <v>7</v>
      </c>
      <c r="J7" s="73">
        <v>8</v>
      </c>
      <c r="K7" s="73">
        <v>9</v>
      </c>
      <c r="L7" s="73">
        <v>10</v>
      </c>
      <c r="M7" s="73">
        <v>11</v>
      </c>
      <c r="N7" s="73">
        <v>12</v>
      </c>
      <c r="O7" s="73">
        <v>13</v>
      </c>
    </row>
    <row r="8" spans="1:15" s="6" customFormat="1" ht="18" customHeight="1">
      <c r="A8" s="75"/>
      <c r="B8" s="75" t="s">
        <v>138</v>
      </c>
      <c r="C8" s="228">
        <f>D8+O8</f>
        <v>1610.98</v>
      </c>
      <c r="D8" s="228">
        <f>E8+SUM(G8:N8)</f>
        <v>1610.98</v>
      </c>
      <c r="E8" s="210">
        <v>1610.98</v>
      </c>
      <c r="F8" s="210">
        <v>762.45</v>
      </c>
      <c r="G8" s="210"/>
      <c r="H8" s="210"/>
      <c r="I8" s="210"/>
      <c r="J8" s="210">
        <v>0</v>
      </c>
      <c r="K8" s="210"/>
      <c r="L8" s="210"/>
      <c r="M8" s="210"/>
      <c r="N8" s="210"/>
      <c r="O8" s="210"/>
    </row>
    <row r="9" spans="1:15" s="6" customFormat="1" ht="18" customHeight="1">
      <c r="A9" s="75"/>
      <c r="B9" s="75"/>
      <c r="C9" s="75"/>
      <c r="D9" s="75"/>
      <c r="E9" s="75"/>
      <c r="F9" s="75"/>
      <c r="G9" s="75"/>
      <c r="H9" s="75"/>
      <c r="I9" s="75"/>
      <c r="J9" s="75"/>
      <c r="K9" s="75"/>
      <c r="L9" s="75"/>
      <c r="M9" s="75"/>
      <c r="N9" s="75"/>
      <c r="O9" s="75"/>
    </row>
    <row r="10" spans="1:15" s="6" customFormat="1" ht="18" customHeight="1">
      <c r="A10" s="75"/>
      <c r="B10" s="75"/>
      <c r="C10" s="75"/>
      <c r="D10" s="75"/>
      <c r="E10" s="75"/>
      <c r="F10" s="75"/>
      <c r="G10" s="75"/>
      <c r="H10" s="75"/>
      <c r="I10" s="75"/>
      <c r="J10" s="229"/>
      <c r="K10" s="229"/>
      <c r="L10" s="229"/>
      <c r="M10" s="229"/>
      <c r="N10" s="75"/>
      <c r="O10" s="75"/>
    </row>
    <row r="11" spans="1:15" s="6" customFormat="1" ht="18" customHeight="1">
      <c r="A11" s="75"/>
      <c r="B11" s="229"/>
      <c r="C11" s="229"/>
      <c r="D11" s="75"/>
      <c r="E11" s="75"/>
      <c r="F11" s="75"/>
      <c r="G11" s="75"/>
      <c r="H11" s="229"/>
      <c r="I11" s="229"/>
      <c r="J11" s="229"/>
      <c r="K11" s="229"/>
      <c r="L11" s="229"/>
      <c r="M11" s="229"/>
      <c r="N11" s="75"/>
      <c r="O11" s="75"/>
    </row>
    <row r="12" spans="1:15" s="6" customFormat="1" ht="18" customHeight="1">
      <c r="A12" s="75"/>
      <c r="B12" s="75"/>
      <c r="C12" s="75"/>
      <c r="D12" s="75"/>
      <c r="E12" s="75"/>
      <c r="F12" s="75"/>
      <c r="G12" s="75"/>
      <c r="H12" s="229"/>
      <c r="I12" s="229"/>
      <c r="J12" s="229"/>
      <c r="K12" s="229"/>
      <c r="L12" s="229"/>
      <c r="M12" s="229"/>
      <c r="N12" s="75"/>
      <c r="O12" s="75"/>
    </row>
    <row r="13" spans="2:16" ht="12.75" customHeight="1">
      <c r="B13" s="62"/>
      <c r="C13" s="62"/>
      <c r="D13" s="62"/>
      <c r="E13" s="62"/>
      <c r="F13" s="62"/>
      <c r="G13" s="62"/>
      <c r="H13" s="62"/>
      <c r="I13" s="62"/>
      <c r="N13" s="62"/>
      <c r="O13" s="62"/>
      <c r="P13" s="62"/>
    </row>
    <row r="14" spans="2:16" ht="12.75" customHeight="1">
      <c r="B14" s="62"/>
      <c r="C14" s="62"/>
      <c r="D14" s="62"/>
      <c r="E14" s="62"/>
      <c r="F14" s="62"/>
      <c r="G14" s="62"/>
      <c r="H14" s="62"/>
      <c r="N14" s="62"/>
      <c r="O14" s="62"/>
      <c r="P14" s="62"/>
    </row>
    <row r="15" spans="4:16" ht="12.75" customHeight="1">
      <c r="D15" s="62"/>
      <c r="E15" s="62"/>
      <c r="F15" s="62"/>
      <c r="N15" s="62"/>
      <c r="O15" s="62"/>
      <c r="P15" s="62"/>
    </row>
    <row r="16" spans="4:16" ht="12.75" customHeight="1">
      <c r="D16" s="62"/>
      <c r="E16" s="62"/>
      <c r="F16" s="62"/>
      <c r="G16" s="62"/>
      <c r="L16" s="62"/>
      <c r="N16" s="62"/>
      <c r="O16" s="62"/>
      <c r="P16" s="62"/>
    </row>
    <row r="17" spans="7:16" ht="12.75" customHeight="1">
      <c r="G17" s="62"/>
      <c r="M17" s="62"/>
      <c r="N17" s="62"/>
      <c r="O17" s="62"/>
      <c r="P17" s="62"/>
    </row>
    <row r="18" spans="13:16" ht="12.75" customHeight="1">
      <c r="M18" s="62"/>
      <c r="N18" s="62"/>
      <c r="O18" s="62"/>
      <c r="P18" s="62"/>
    </row>
    <row r="19" spans="13:15" ht="12.75" customHeight="1">
      <c r="M19" s="62"/>
      <c r="O19" s="62"/>
    </row>
    <row r="20" spans="13:15" ht="12.75" customHeight="1">
      <c r="M20" s="62"/>
      <c r="N20" s="62"/>
      <c r="O20" s="62"/>
    </row>
    <row r="21" spans="14:15" ht="12.75" customHeight="1">
      <c r="N21" s="62"/>
      <c r="O21" s="62"/>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00000000000001" bottom="0.7900000000000001"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4">
      <selection activeCell="F8" sqref="F8"/>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8.16015625" style="0" customWidth="1"/>
    <col min="6" max="6" width="16.5"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62" t="s">
        <v>15</v>
      </c>
      <c r="B1" s="62"/>
      <c r="C1" s="62"/>
    </row>
    <row r="2" spans="1:14" ht="35.25" customHeight="1">
      <c r="A2" s="225" t="s">
        <v>16</v>
      </c>
      <c r="B2" s="225"/>
      <c r="C2" s="225"/>
      <c r="D2" s="225"/>
      <c r="E2" s="225"/>
      <c r="F2" s="225"/>
      <c r="G2" s="225"/>
      <c r="H2" s="225"/>
      <c r="I2" s="225"/>
      <c r="J2" s="225"/>
      <c r="K2" s="225"/>
      <c r="L2" s="225"/>
      <c r="M2" s="225"/>
      <c r="N2" s="94"/>
    </row>
    <row r="3" ht="21.75" customHeight="1">
      <c r="M3" s="83" t="s">
        <v>47</v>
      </c>
    </row>
    <row r="4" spans="1:13" ht="15" customHeight="1">
      <c r="A4" s="65" t="s">
        <v>122</v>
      </c>
      <c r="B4" s="65" t="s">
        <v>123</v>
      </c>
      <c r="C4" s="65" t="s">
        <v>124</v>
      </c>
      <c r="D4" s="65" t="s">
        <v>125</v>
      </c>
      <c r="E4" s="65"/>
      <c r="F4" s="65"/>
      <c r="G4" s="65"/>
      <c r="H4" s="65"/>
      <c r="I4" s="65"/>
      <c r="J4" s="65"/>
      <c r="K4" s="65"/>
      <c r="L4" s="65"/>
      <c r="M4" s="65"/>
    </row>
    <row r="5" spans="1:13" ht="30" customHeight="1">
      <c r="A5" s="65"/>
      <c r="B5" s="65"/>
      <c r="C5" s="65"/>
      <c r="D5" s="70" t="s">
        <v>127</v>
      </c>
      <c r="E5" s="70" t="s">
        <v>139</v>
      </c>
      <c r="F5" s="70"/>
      <c r="G5" s="70" t="s">
        <v>129</v>
      </c>
      <c r="H5" s="70" t="s">
        <v>131</v>
      </c>
      <c r="I5" s="70" t="s">
        <v>132</v>
      </c>
      <c r="J5" s="70" t="s">
        <v>133</v>
      </c>
      <c r="K5" s="70" t="s">
        <v>115</v>
      </c>
      <c r="L5" s="70" t="s">
        <v>126</v>
      </c>
      <c r="M5" s="70" t="s">
        <v>117</v>
      </c>
    </row>
    <row r="6" spans="1:13" ht="40.5" customHeight="1">
      <c r="A6" s="65"/>
      <c r="B6" s="65"/>
      <c r="C6" s="65"/>
      <c r="D6" s="70"/>
      <c r="E6" s="70" t="s">
        <v>135</v>
      </c>
      <c r="F6" s="70" t="s">
        <v>140</v>
      </c>
      <c r="G6" s="70"/>
      <c r="H6" s="70"/>
      <c r="I6" s="70"/>
      <c r="J6" s="70"/>
      <c r="K6" s="70"/>
      <c r="L6" s="70"/>
      <c r="M6" s="70"/>
    </row>
    <row r="7" spans="1:13" ht="18" customHeight="1">
      <c r="A7" s="73" t="s">
        <v>137</v>
      </c>
      <c r="B7" s="73" t="s">
        <v>137</v>
      </c>
      <c r="C7" s="73">
        <v>1</v>
      </c>
      <c r="D7" s="73">
        <v>2</v>
      </c>
      <c r="E7" s="73">
        <v>3</v>
      </c>
      <c r="F7" s="73">
        <v>4</v>
      </c>
      <c r="G7" s="73">
        <v>5</v>
      </c>
      <c r="H7" s="73">
        <v>6</v>
      </c>
      <c r="I7" s="73">
        <v>7</v>
      </c>
      <c r="J7" s="73">
        <v>8</v>
      </c>
      <c r="K7" s="73">
        <v>9</v>
      </c>
      <c r="L7" s="73">
        <v>10</v>
      </c>
      <c r="M7" s="73">
        <v>11</v>
      </c>
    </row>
    <row r="8" spans="1:13" ht="18" customHeight="1">
      <c r="A8" s="226"/>
      <c r="B8" s="75" t="s">
        <v>138</v>
      </c>
      <c r="C8" s="227">
        <f>D8</f>
        <v>1610.98</v>
      </c>
      <c r="D8" s="227">
        <f>E8+SUM(G8:M8)</f>
        <v>1610.98</v>
      </c>
      <c r="E8" s="75">
        <v>1610.98</v>
      </c>
      <c r="F8" s="210">
        <v>762.45</v>
      </c>
      <c r="G8" s="226"/>
      <c r="H8" s="226"/>
      <c r="I8" s="226"/>
      <c r="J8" s="226"/>
      <c r="K8" s="226"/>
      <c r="L8" s="226"/>
      <c r="M8" s="226"/>
    </row>
    <row r="9" spans="1:13" ht="18" customHeight="1">
      <c r="A9" s="77"/>
      <c r="B9" s="77"/>
      <c r="C9" s="77"/>
      <c r="D9" s="77"/>
      <c r="E9" s="77"/>
      <c r="F9" s="77"/>
      <c r="G9" s="77"/>
      <c r="H9" s="77"/>
      <c r="I9" s="77"/>
      <c r="J9" s="77"/>
      <c r="K9" s="77"/>
      <c r="L9" s="77"/>
      <c r="M9" s="77"/>
    </row>
    <row r="10" spans="1:13" ht="18" customHeight="1">
      <c r="A10" s="77"/>
      <c r="B10" s="77"/>
      <c r="C10" s="77"/>
      <c r="D10" s="77"/>
      <c r="E10" s="77"/>
      <c r="F10" s="77"/>
      <c r="G10" s="77"/>
      <c r="H10" s="77"/>
      <c r="I10" s="77"/>
      <c r="J10" s="77"/>
      <c r="K10" s="77"/>
      <c r="L10" s="77"/>
      <c r="M10" s="77"/>
    </row>
    <row r="11" spans="1:13" ht="18" customHeight="1">
      <c r="A11" s="77"/>
      <c r="B11" s="77"/>
      <c r="C11" s="77"/>
      <c r="D11" s="77"/>
      <c r="E11" s="77"/>
      <c r="F11" s="77"/>
      <c r="G11" s="77"/>
      <c r="H11" s="77"/>
      <c r="I11" s="78"/>
      <c r="J11" s="77"/>
      <c r="K11" s="77"/>
      <c r="L11" s="77"/>
      <c r="M11" s="77"/>
    </row>
    <row r="12" spans="1:13" ht="18" customHeight="1">
      <c r="A12" s="77"/>
      <c r="B12" s="77"/>
      <c r="C12" s="77"/>
      <c r="D12" s="77"/>
      <c r="E12" s="77"/>
      <c r="F12" s="77"/>
      <c r="G12" s="77"/>
      <c r="H12" s="78"/>
      <c r="I12" s="78"/>
      <c r="J12" s="77"/>
      <c r="K12" s="77"/>
      <c r="L12" s="77"/>
      <c r="M12" s="77"/>
    </row>
    <row r="13" spans="2:14" ht="18" customHeight="1">
      <c r="B13" s="62"/>
      <c r="C13" s="62"/>
      <c r="D13" s="62"/>
      <c r="E13" s="62"/>
      <c r="F13" s="62"/>
      <c r="G13" s="62"/>
      <c r="H13" s="62"/>
      <c r="I13" s="62"/>
      <c r="J13" s="62"/>
      <c r="K13" s="62"/>
      <c r="L13" s="62"/>
      <c r="M13" s="62"/>
      <c r="N13" s="62"/>
    </row>
    <row r="14" spans="2:14" ht="12.75" customHeight="1">
      <c r="B14" s="62"/>
      <c r="C14" s="62"/>
      <c r="D14" s="62"/>
      <c r="E14" s="62"/>
      <c r="F14" s="62"/>
      <c r="G14" s="62"/>
      <c r="H14" s="62"/>
      <c r="J14" s="62"/>
      <c r="K14" s="62"/>
      <c r="L14" s="62"/>
      <c r="N14" s="62"/>
    </row>
    <row r="15" spans="4:14" ht="12.75" customHeight="1">
      <c r="D15" s="62"/>
      <c r="E15" s="62"/>
      <c r="F15" s="62"/>
      <c r="J15" s="62"/>
      <c r="K15" s="62"/>
      <c r="L15" s="62"/>
      <c r="N15" s="62"/>
    </row>
    <row r="16" spans="4:14" ht="12.75" customHeight="1">
      <c r="D16" s="62"/>
      <c r="E16" s="62"/>
      <c r="F16" s="62"/>
      <c r="G16" s="62"/>
      <c r="J16" s="62"/>
      <c r="K16" s="62"/>
      <c r="L16" s="62"/>
      <c r="N16" s="62"/>
    </row>
    <row r="17" spans="7:12" ht="12.75" customHeight="1">
      <c r="G17" s="62"/>
      <c r="J17" s="62"/>
      <c r="K17" s="62"/>
      <c r="L17" s="62"/>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6"/>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C21" sqref="C21:D29"/>
    </sheetView>
  </sheetViews>
  <sheetFormatPr defaultColWidth="9.16015625" defaultRowHeight="12.75" customHeight="1"/>
  <cols>
    <col min="1" max="1" width="41.5" style="0" customWidth="1"/>
    <col min="2" max="2" width="24.66015625" style="203" customWidth="1"/>
    <col min="3" max="3" width="41.66015625" style="0" customWidth="1"/>
    <col min="4" max="4" width="28.66015625" style="203" customWidth="1"/>
    <col min="5" max="5" width="43" style="0" customWidth="1"/>
    <col min="6" max="6" width="24.16015625" style="159" customWidth="1"/>
  </cols>
  <sheetData>
    <row r="1" spans="1:6" ht="12.75" customHeight="1">
      <c r="A1" s="102" t="s">
        <v>17</v>
      </c>
      <c r="B1" s="109"/>
      <c r="C1" s="103"/>
      <c r="D1" s="109"/>
      <c r="E1" s="103"/>
      <c r="F1" s="109"/>
    </row>
    <row r="2" spans="1:6" ht="25.5" customHeight="1">
      <c r="A2" s="204" t="s">
        <v>18</v>
      </c>
      <c r="B2" s="204"/>
      <c r="C2" s="204"/>
      <c r="D2" s="204"/>
      <c r="E2" s="204"/>
      <c r="F2" s="204"/>
    </row>
    <row r="3" spans="1:6" ht="15" customHeight="1">
      <c r="A3" s="107"/>
      <c r="B3" s="205"/>
      <c r="C3" s="108"/>
      <c r="D3" s="206"/>
      <c r="E3" s="109"/>
      <c r="F3" s="109" t="s">
        <v>47</v>
      </c>
    </row>
    <row r="4" spans="1:6" ht="17.25" customHeight="1">
      <c r="A4" s="110" t="s">
        <v>48</v>
      </c>
      <c r="B4" s="110"/>
      <c r="C4" s="110" t="s">
        <v>49</v>
      </c>
      <c r="D4" s="110"/>
      <c r="E4" s="110"/>
      <c r="F4" s="110"/>
    </row>
    <row r="5" spans="1:6" ht="17.25" customHeight="1">
      <c r="A5" s="110" t="s">
        <v>50</v>
      </c>
      <c r="B5" s="110" t="s">
        <v>51</v>
      </c>
      <c r="C5" s="110" t="s">
        <v>52</v>
      </c>
      <c r="D5" s="111" t="s">
        <v>51</v>
      </c>
      <c r="E5" s="110" t="s">
        <v>53</v>
      </c>
      <c r="F5" s="110" t="s">
        <v>51</v>
      </c>
    </row>
    <row r="6" spans="1:6" ht="17.25" customHeight="1">
      <c r="A6" s="207" t="s">
        <v>141</v>
      </c>
      <c r="B6" s="117">
        <v>1610.98</v>
      </c>
      <c r="C6" s="207" t="s">
        <v>141</v>
      </c>
      <c r="D6" s="120">
        <f>SUM(D7:D34)</f>
        <v>1610.98</v>
      </c>
      <c r="E6" s="119" t="s">
        <v>141</v>
      </c>
      <c r="F6" s="117">
        <f>F7+F12+F23+F24+F25</f>
        <v>1610.98</v>
      </c>
    </row>
    <row r="7" spans="1:6" ht="17.25" customHeight="1">
      <c r="A7" s="112" t="s">
        <v>142</v>
      </c>
      <c r="B7" s="120">
        <v>1610.98</v>
      </c>
      <c r="C7" s="208" t="s">
        <v>56</v>
      </c>
      <c r="D7" s="120">
        <v>811.52</v>
      </c>
      <c r="E7" s="119" t="s">
        <v>57</v>
      </c>
      <c r="F7" s="117">
        <f>SUM(F8:F11)</f>
        <v>848.53</v>
      </c>
    </row>
    <row r="8" spans="1:8" ht="17.25" customHeight="1">
      <c r="A8" s="209" t="s">
        <v>143</v>
      </c>
      <c r="B8" s="210">
        <v>762.45</v>
      </c>
      <c r="C8" s="208" t="s">
        <v>59</v>
      </c>
      <c r="D8" s="120"/>
      <c r="E8" s="119" t="s">
        <v>60</v>
      </c>
      <c r="F8" s="210">
        <v>655.41</v>
      </c>
      <c r="H8" s="62"/>
    </row>
    <row r="9" spans="1:6" ht="17.25" customHeight="1">
      <c r="A9" s="112" t="s">
        <v>144</v>
      </c>
      <c r="B9" s="120"/>
      <c r="C9" s="208" t="s">
        <v>62</v>
      </c>
      <c r="D9" s="120"/>
      <c r="E9" s="119" t="s">
        <v>63</v>
      </c>
      <c r="F9" s="210">
        <v>157.64</v>
      </c>
    </row>
    <row r="10" spans="1:6" ht="17.25" customHeight="1">
      <c r="A10" s="112" t="s">
        <v>145</v>
      </c>
      <c r="B10" s="120"/>
      <c r="C10" s="208" t="s">
        <v>65</v>
      </c>
      <c r="D10" s="120"/>
      <c r="E10" s="119" t="s">
        <v>66</v>
      </c>
      <c r="F10" s="210">
        <v>35.48</v>
      </c>
    </row>
    <row r="11" spans="1:6" ht="17.25" customHeight="1">
      <c r="A11" s="112"/>
      <c r="B11" s="120"/>
      <c r="C11" s="208" t="s">
        <v>68</v>
      </c>
      <c r="D11" s="120"/>
      <c r="E11" s="119" t="s">
        <v>69</v>
      </c>
      <c r="F11" s="211"/>
    </row>
    <row r="12" spans="1:6" ht="17.25" customHeight="1">
      <c r="A12" s="112"/>
      <c r="B12" s="120"/>
      <c r="C12" s="208" t="s">
        <v>71</v>
      </c>
      <c r="D12" s="120"/>
      <c r="E12" s="119" t="s">
        <v>72</v>
      </c>
      <c r="F12" s="117">
        <f>SUM(F14:F22)</f>
        <v>762.45</v>
      </c>
    </row>
    <row r="13" spans="1:6" ht="17.25" customHeight="1">
      <c r="A13" s="112"/>
      <c r="B13" s="120"/>
      <c r="C13" s="208" t="s">
        <v>74</v>
      </c>
      <c r="D13" s="120"/>
      <c r="E13" s="212" t="s">
        <v>60</v>
      </c>
      <c r="F13" s="120"/>
    </row>
    <row r="14" spans="1:6" ht="17.25" customHeight="1">
      <c r="A14" s="112"/>
      <c r="B14" s="120"/>
      <c r="C14" s="208" t="s">
        <v>76</v>
      </c>
      <c r="D14" s="120">
        <v>58.04</v>
      </c>
      <c r="E14" s="212" t="s">
        <v>63</v>
      </c>
      <c r="F14" s="120">
        <v>367.83</v>
      </c>
    </row>
    <row r="15" spans="1:6" ht="17.25" customHeight="1">
      <c r="A15" s="213"/>
      <c r="B15" s="120"/>
      <c r="C15" s="208" t="s">
        <v>78</v>
      </c>
      <c r="D15" s="120"/>
      <c r="E15" s="212" t="s">
        <v>79</v>
      </c>
      <c r="F15" s="120">
        <v>382.62</v>
      </c>
    </row>
    <row r="16" spans="1:6" ht="17.25" customHeight="1">
      <c r="A16" s="213"/>
      <c r="B16" s="120"/>
      <c r="C16" s="208" t="s">
        <v>81</v>
      </c>
      <c r="D16" s="120">
        <v>38.99</v>
      </c>
      <c r="E16" s="212" t="s">
        <v>82</v>
      </c>
      <c r="F16" s="120"/>
    </row>
    <row r="17" spans="1:6" ht="17.25" customHeight="1">
      <c r="A17" s="213"/>
      <c r="B17" s="120"/>
      <c r="C17" s="208" t="s">
        <v>84</v>
      </c>
      <c r="D17" s="120"/>
      <c r="E17" s="212" t="s">
        <v>85</v>
      </c>
      <c r="F17" s="120">
        <v>12</v>
      </c>
    </row>
    <row r="18" spans="1:6" ht="17.25" customHeight="1">
      <c r="A18" s="213"/>
      <c r="B18" s="214"/>
      <c r="C18" s="208" t="s">
        <v>86</v>
      </c>
      <c r="D18" s="120">
        <v>100</v>
      </c>
      <c r="E18" s="212" t="s">
        <v>87</v>
      </c>
      <c r="F18" s="120"/>
    </row>
    <row r="19" spans="1:6" ht="17.25" customHeight="1">
      <c r="A19" s="121"/>
      <c r="B19" s="215"/>
      <c r="C19" s="208" t="s">
        <v>88</v>
      </c>
      <c r="D19" s="120">
        <v>472</v>
      </c>
      <c r="E19" s="212" t="s">
        <v>89</v>
      </c>
      <c r="F19" s="120"/>
    </row>
    <row r="20" spans="1:6" ht="17.25" customHeight="1">
      <c r="A20" s="121"/>
      <c r="B20" s="214"/>
      <c r="C20" s="208" t="s">
        <v>90</v>
      </c>
      <c r="D20" s="120">
        <v>53.65</v>
      </c>
      <c r="E20" s="212" t="s">
        <v>91</v>
      </c>
      <c r="F20" s="120"/>
    </row>
    <row r="21" spans="1:6" ht="17.25" customHeight="1">
      <c r="A21" s="77"/>
      <c r="B21" s="214"/>
      <c r="C21" s="208" t="s">
        <v>92</v>
      </c>
      <c r="D21" s="120"/>
      <c r="E21" s="212" t="s">
        <v>93</v>
      </c>
      <c r="F21" s="120"/>
    </row>
    <row r="22" spans="1:6" ht="17.25" customHeight="1">
      <c r="A22" s="78"/>
      <c r="B22" s="214"/>
      <c r="C22" s="208" t="s">
        <v>94</v>
      </c>
      <c r="D22" s="120"/>
      <c r="E22" s="216" t="s">
        <v>95</v>
      </c>
      <c r="F22" s="120"/>
    </row>
    <row r="23" spans="1:6" ht="17.25" customHeight="1">
      <c r="A23" s="217"/>
      <c r="B23" s="214"/>
      <c r="C23" s="208" t="s">
        <v>96</v>
      </c>
      <c r="D23" s="120"/>
      <c r="E23" s="123" t="s">
        <v>97</v>
      </c>
      <c r="F23" s="120"/>
    </row>
    <row r="24" spans="1:6" ht="17.25" customHeight="1">
      <c r="A24" s="217"/>
      <c r="B24" s="214"/>
      <c r="C24" s="208" t="s">
        <v>98</v>
      </c>
      <c r="D24" s="120"/>
      <c r="E24" s="123" t="s">
        <v>99</v>
      </c>
      <c r="F24" s="120"/>
    </row>
    <row r="25" spans="1:7" ht="17.25" customHeight="1">
      <c r="A25" s="217"/>
      <c r="B25" s="214"/>
      <c r="C25" s="208" t="s">
        <v>100</v>
      </c>
      <c r="D25" s="120"/>
      <c r="E25" s="123" t="s">
        <v>101</v>
      </c>
      <c r="F25" s="120"/>
      <c r="G25" s="62"/>
    </row>
    <row r="26" spans="1:8" ht="17.25" customHeight="1">
      <c r="A26" s="217"/>
      <c r="B26" s="214"/>
      <c r="C26" s="208" t="s">
        <v>102</v>
      </c>
      <c r="D26" s="120">
        <v>46.78</v>
      </c>
      <c r="E26" s="119"/>
      <c r="F26" s="120"/>
      <c r="G26" s="62"/>
      <c r="H26" s="62"/>
    </row>
    <row r="27" spans="1:8" ht="17.25" customHeight="1">
      <c r="A27" s="78"/>
      <c r="B27" s="215"/>
      <c r="C27" s="208" t="s">
        <v>103</v>
      </c>
      <c r="D27" s="120"/>
      <c r="E27" s="119"/>
      <c r="F27" s="120"/>
      <c r="G27" s="62"/>
      <c r="H27" s="62"/>
    </row>
    <row r="28" spans="1:8" ht="17.25" customHeight="1">
      <c r="A28" s="217"/>
      <c r="B28" s="214"/>
      <c r="C28" s="208" t="s">
        <v>104</v>
      </c>
      <c r="D28" s="120">
        <v>30</v>
      </c>
      <c r="E28" s="119"/>
      <c r="F28" s="120"/>
      <c r="G28" s="62"/>
      <c r="H28" s="62"/>
    </row>
    <row r="29" spans="1:8" ht="17.25" customHeight="1">
      <c r="A29" s="78"/>
      <c r="B29" s="215"/>
      <c r="C29" s="208" t="s">
        <v>105</v>
      </c>
      <c r="D29" s="120"/>
      <c r="E29" s="119"/>
      <c r="F29" s="120"/>
      <c r="G29" s="62"/>
      <c r="H29" s="62"/>
    </row>
    <row r="30" spans="1:7" ht="17.25" customHeight="1">
      <c r="A30" s="78"/>
      <c r="B30" s="214"/>
      <c r="C30" s="208" t="s">
        <v>106</v>
      </c>
      <c r="D30" s="120"/>
      <c r="E30" s="119"/>
      <c r="F30" s="120"/>
      <c r="G30" s="62"/>
    </row>
    <row r="31" spans="1:6" ht="17.25" customHeight="1">
      <c r="A31" s="78"/>
      <c r="B31" s="214"/>
      <c r="C31" s="208" t="s">
        <v>107</v>
      </c>
      <c r="D31" s="120"/>
      <c r="E31" s="119"/>
      <c r="F31" s="120"/>
    </row>
    <row r="32" spans="1:6" ht="17.25" customHeight="1">
      <c r="A32" s="78"/>
      <c r="B32" s="214"/>
      <c r="C32" s="208" t="s">
        <v>108</v>
      </c>
      <c r="D32" s="120"/>
      <c r="E32" s="119"/>
      <c r="F32" s="120"/>
    </row>
    <row r="33" spans="1:8" ht="17.25" customHeight="1">
      <c r="A33" s="78"/>
      <c r="B33" s="214"/>
      <c r="C33" s="208" t="s">
        <v>109</v>
      </c>
      <c r="D33" s="120"/>
      <c r="E33" s="119"/>
      <c r="F33" s="120"/>
      <c r="G33" s="62"/>
      <c r="H33" s="62"/>
    </row>
    <row r="34" spans="1:6" ht="17.25" customHeight="1">
      <c r="A34" s="77"/>
      <c r="B34" s="214"/>
      <c r="C34" s="208" t="s">
        <v>110</v>
      </c>
      <c r="D34" s="120"/>
      <c r="E34" s="119"/>
      <c r="F34" s="120"/>
    </row>
    <row r="35" spans="1:6" ht="17.25" customHeight="1">
      <c r="A35" s="78"/>
      <c r="B35" s="214"/>
      <c r="C35" s="114"/>
      <c r="D35" s="218"/>
      <c r="E35" s="112"/>
      <c r="F35" s="125"/>
    </row>
    <row r="36" spans="1:6" ht="17.25" customHeight="1">
      <c r="A36" s="111" t="s">
        <v>111</v>
      </c>
      <c r="B36" s="126">
        <f>B6</f>
        <v>1610.98</v>
      </c>
      <c r="C36" s="111" t="s">
        <v>112</v>
      </c>
      <c r="D36" s="127">
        <f>D6</f>
        <v>1610.98</v>
      </c>
      <c r="E36" s="111" t="s">
        <v>112</v>
      </c>
      <c r="F36" s="128">
        <f>SUM(F6)</f>
        <v>1610.98</v>
      </c>
    </row>
    <row r="37" spans="1:6" ht="17.25" customHeight="1">
      <c r="A37" s="208" t="s">
        <v>117</v>
      </c>
      <c r="B37" s="219">
        <f>B38+B39</f>
        <v>0</v>
      </c>
      <c r="C37" s="213" t="s">
        <v>114</v>
      </c>
      <c r="D37" s="218">
        <f>SUM(B41)-SUM(D36)</f>
        <v>0</v>
      </c>
      <c r="E37" s="213" t="s">
        <v>114</v>
      </c>
      <c r="F37" s="125">
        <f>D37</f>
        <v>0</v>
      </c>
    </row>
    <row r="38" spans="1:6" ht="17.25" customHeight="1">
      <c r="A38" s="208" t="s">
        <v>118</v>
      </c>
      <c r="B38" s="214"/>
      <c r="C38" s="121"/>
      <c r="D38" s="120"/>
      <c r="E38" s="121"/>
      <c r="F38" s="120"/>
    </row>
    <row r="39" spans="1:6" ht="17.25" customHeight="1">
      <c r="A39" s="208" t="s">
        <v>146</v>
      </c>
      <c r="B39" s="214"/>
      <c r="C39" s="220"/>
      <c r="D39" s="221"/>
      <c r="E39" s="78"/>
      <c r="F39" s="218"/>
    </row>
    <row r="40" spans="1:6" ht="17.25" customHeight="1">
      <c r="A40" s="78"/>
      <c r="B40" s="214"/>
      <c r="C40" s="77"/>
      <c r="D40" s="221"/>
      <c r="E40" s="77"/>
      <c r="F40" s="221"/>
    </row>
    <row r="41" spans="1:6" ht="17.25" customHeight="1">
      <c r="A41" s="110" t="s">
        <v>120</v>
      </c>
      <c r="B41" s="126">
        <f>B36+B37</f>
        <v>1610.98</v>
      </c>
      <c r="C41" s="222" t="s">
        <v>121</v>
      </c>
      <c r="D41" s="127">
        <f>D37+D36</f>
        <v>1610.98</v>
      </c>
      <c r="E41" s="110" t="s">
        <v>121</v>
      </c>
      <c r="F41" s="117">
        <f>F36+F37</f>
        <v>1610.98</v>
      </c>
    </row>
    <row r="42" spans="4:6" ht="12.75" customHeight="1">
      <c r="D42" s="223"/>
      <c r="F42" s="224"/>
    </row>
    <row r="43" spans="4:6" ht="12.75" customHeight="1">
      <c r="D43" s="223"/>
      <c r="F43" s="224"/>
    </row>
    <row r="44" spans="4:6" ht="12.75" customHeight="1">
      <c r="D44" s="223"/>
      <c r="F44" s="224"/>
    </row>
    <row r="45" spans="4:6" ht="12.75" customHeight="1">
      <c r="D45" s="223"/>
      <c r="F45" s="224"/>
    </row>
    <row r="46" spans="4:6" ht="12.75" customHeight="1">
      <c r="D46" s="223"/>
      <c r="F46" s="224"/>
    </row>
    <row r="47" spans="4:6" ht="12.75" customHeight="1">
      <c r="D47" s="223"/>
      <c r="F47" s="224"/>
    </row>
    <row r="48" spans="4:6" ht="12.75" customHeight="1">
      <c r="D48" s="223"/>
      <c r="F48" s="224"/>
    </row>
    <row r="49" spans="4:6" ht="12.75" customHeight="1">
      <c r="D49" s="223"/>
      <c r="F49" s="224"/>
    </row>
    <row r="50" spans="4:6" ht="12.75" customHeight="1">
      <c r="D50" s="223"/>
      <c r="F50" s="224"/>
    </row>
    <row r="51" spans="4:6" ht="12.75" customHeight="1">
      <c r="D51" s="223"/>
      <c r="F51" s="224"/>
    </row>
    <row r="52" spans="4:6" ht="12.75" customHeight="1">
      <c r="D52" s="223"/>
      <c r="F52" s="224"/>
    </row>
    <row r="53" spans="4:6" ht="12.75" customHeight="1">
      <c r="D53" s="223"/>
      <c r="F53" s="224"/>
    </row>
    <row r="54" spans="4:6" ht="12.75" customHeight="1">
      <c r="D54" s="223"/>
      <c r="F54" s="224"/>
    </row>
    <row r="55" ht="12.75" customHeight="1">
      <c r="F55" s="224"/>
    </row>
    <row r="56" ht="12.75" customHeight="1">
      <c r="F56" s="224"/>
    </row>
    <row r="57" ht="12.75" customHeight="1">
      <c r="F57" s="224"/>
    </row>
    <row r="58" ht="12.75" customHeight="1">
      <c r="F58" s="224"/>
    </row>
    <row r="59" ht="12.75" customHeight="1">
      <c r="F59" s="224"/>
    </row>
    <row r="60" ht="12.75" customHeight="1">
      <c r="F60" s="224"/>
    </row>
  </sheetData>
  <sheetProtection/>
  <mergeCells count="4">
    <mergeCell ref="A2:F2"/>
    <mergeCell ref="A3:B3"/>
    <mergeCell ref="A4:B4"/>
    <mergeCell ref="C4:F4"/>
  </mergeCells>
  <printOptions horizontalCentered="1"/>
  <pageMargins left="0.11805555555555555" right="0.07847222222222222" top="0.39305555555555555" bottom="0.4722222222222222" header="0" footer="0"/>
  <pageSetup fitToHeight="0" fitToWidth="1" orientation="landscape" paperSize="9" scale="87"/>
</worksheet>
</file>

<file path=xl/worksheets/sheet7.xml><?xml version="1.0" encoding="utf-8"?>
<worksheet xmlns="http://schemas.openxmlformats.org/spreadsheetml/2006/main" xmlns:r="http://schemas.openxmlformats.org/officeDocument/2006/relationships">
  <sheetPr>
    <pageSetUpPr fitToPage="1"/>
  </sheetPr>
  <dimension ref="A1:G31"/>
  <sheetViews>
    <sheetView zoomScaleSheetLayoutView="100" workbookViewId="0" topLeftCell="A1">
      <selection activeCell="C26" sqref="C26"/>
    </sheetView>
  </sheetViews>
  <sheetFormatPr defaultColWidth="9.16015625" defaultRowHeight="12.75" customHeight="1"/>
  <cols>
    <col min="1" max="1" width="26.66015625" style="187" customWidth="1"/>
    <col min="2" max="2" width="61.83203125" style="175" customWidth="1"/>
    <col min="3" max="3" width="18.5" style="135" customWidth="1"/>
    <col min="4" max="4" width="16.83203125" style="135" customWidth="1"/>
    <col min="5" max="5" width="15.16015625" style="135" customWidth="1"/>
    <col min="6" max="6" width="20.16015625" style="135" customWidth="1"/>
    <col min="7" max="7" width="15.83203125" style="135" customWidth="1"/>
    <col min="8" max="16384" width="9.16015625" style="135" customWidth="1"/>
  </cols>
  <sheetData>
    <row r="1" spans="1:7" ht="28.5" customHeight="1">
      <c r="A1" s="188" t="s">
        <v>20</v>
      </c>
      <c r="B1" s="188"/>
      <c r="C1" s="188"/>
      <c r="D1" s="188"/>
      <c r="E1" s="188"/>
      <c r="F1" s="188"/>
      <c r="G1" s="188"/>
    </row>
    <row r="2" ht="22.5" customHeight="1">
      <c r="G2" s="136" t="s">
        <v>47</v>
      </c>
    </row>
    <row r="3" spans="1:7" s="178" customFormat="1" ht="42" customHeight="1">
      <c r="A3" s="189" t="s">
        <v>147</v>
      </c>
      <c r="B3" s="189" t="s">
        <v>148</v>
      </c>
      <c r="C3" s="189" t="s">
        <v>127</v>
      </c>
      <c r="D3" s="189" t="s">
        <v>149</v>
      </c>
      <c r="E3" s="189" t="s">
        <v>150</v>
      </c>
      <c r="F3" s="189" t="s">
        <v>151</v>
      </c>
      <c r="G3" s="189" t="s">
        <v>152</v>
      </c>
    </row>
    <row r="4" spans="1:7" s="179" customFormat="1" ht="24.75" customHeight="1">
      <c r="A4" s="190" t="s">
        <v>137</v>
      </c>
      <c r="B4" s="190" t="s">
        <v>137</v>
      </c>
      <c r="C4" s="190">
        <v>1</v>
      </c>
      <c r="D4" s="190">
        <v>2</v>
      </c>
      <c r="E4" s="190">
        <v>3</v>
      </c>
      <c r="F4" s="190">
        <v>4</v>
      </c>
      <c r="G4" s="190" t="s">
        <v>137</v>
      </c>
    </row>
    <row r="5" spans="1:7" s="180" customFormat="1" ht="24.75" customHeight="1">
      <c r="A5" s="191"/>
      <c r="B5" s="191" t="s">
        <v>127</v>
      </c>
      <c r="C5" s="192">
        <v>1610.98</v>
      </c>
      <c r="D5" s="192">
        <v>708.59</v>
      </c>
      <c r="E5" s="192">
        <v>139.94</v>
      </c>
      <c r="F5" s="192">
        <v>762.45</v>
      </c>
      <c r="G5" s="190"/>
    </row>
    <row r="6" spans="1:7" s="181" customFormat="1" ht="24.75" customHeight="1">
      <c r="A6" s="193" t="s">
        <v>153</v>
      </c>
      <c r="B6" s="193" t="s">
        <v>154</v>
      </c>
      <c r="C6" s="194">
        <v>811.52</v>
      </c>
      <c r="D6" s="194">
        <v>564.78</v>
      </c>
      <c r="E6" s="194">
        <v>139.94</v>
      </c>
      <c r="F6" s="194">
        <v>106.8</v>
      </c>
      <c r="G6" s="195"/>
    </row>
    <row r="7" spans="1:7" s="182" customFormat="1" ht="24.75" customHeight="1">
      <c r="A7" s="196" t="s">
        <v>155</v>
      </c>
      <c r="B7" s="197" t="s">
        <v>156</v>
      </c>
      <c r="C7" s="192">
        <v>811.52</v>
      </c>
      <c r="D7" s="192">
        <v>564.78</v>
      </c>
      <c r="E7" s="192">
        <v>139.94</v>
      </c>
      <c r="F7" s="192">
        <v>106.8</v>
      </c>
      <c r="G7" s="198"/>
    </row>
    <row r="8" spans="1:7" s="182" customFormat="1" ht="24.75" customHeight="1">
      <c r="A8" s="196" t="s">
        <v>157</v>
      </c>
      <c r="B8" s="197" t="s">
        <v>158</v>
      </c>
      <c r="C8" s="192">
        <v>704.72</v>
      </c>
      <c r="D8" s="192">
        <v>564.78</v>
      </c>
      <c r="E8" s="192">
        <v>139.94</v>
      </c>
      <c r="F8" s="192">
        <v>0</v>
      </c>
      <c r="G8" s="198"/>
    </row>
    <row r="9" spans="1:7" s="182" customFormat="1" ht="24.75" customHeight="1">
      <c r="A9" s="196" t="s">
        <v>159</v>
      </c>
      <c r="B9" s="197" t="s">
        <v>160</v>
      </c>
      <c r="C9" s="192">
        <v>106.8</v>
      </c>
      <c r="D9" s="192">
        <v>0</v>
      </c>
      <c r="E9" s="192">
        <v>0</v>
      </c>
      <c r="F9" s="192">
        <v>106.8</v>
      </c>
      <c r="G9" s="198"/>
    </row>
    <row r="10" spans="1:7" s="183" customFormat="1" ht="24.75" customHeight="1">
      <c r="A10" s="193" t="s">
        <v>161</v>
      </c>
      <c r="B10" s="193" t="s">
        <v>162</v>
      </c>
      <c r="C10" s="194">
        <v>58.04</v>
      </c>
      <c r="D10" s="194">
        <v>58.04</v>
      </c>
      <c r="E10" s="194">
        <v>0</v>
      </c>
      <c r="F10" s="194">
        <v>0</v>
      </c>
      <c r="G10" s="199"/>
    </row>
    <row r="11" spans="1:7" s="184" customFormat="1" ht="24.75" customHeight="1">
      <c r="A11" s="196" t="s">
        <v>163</v>
      </c>
      <c r="B11" s="200" t="s">
        <v>164</v>
      </c>
      <c r="C11" s="192">
        <v>58.04</v>
      </c>
      <c r="D11" s="192">
        <v>58.04</v>
      </c>
      <c r="E11" s="192">
        <v>0</v>
      </c>
      <c r="F11" s="192">
        <v>0</v>
      </c>
      <c r="G11" s="201"/>
    </row>
    <row r="12" spans="1:7" s="182" customFormat="1" ht="24.75" customHeight="1">
      <c r="A12" s="196" t="s">
        <v>165</v>
      </c>
      <c r="B12" s="200" t="s">
        <v>166</v>
      </c>
      <c r="C12" s="192">
        <v>58.04</v>
      </c>
      <c r="D12" s="192">
        <v>58.04</v>
      </c>
      <c r="E12" s="192">
        <v>0</v>
      </c>
      <c r="F12" s="192">
        <v>0</v>
      </c>
      <c r="G12" s="202"/>
    </row>
    <row r="13" spans="1:7" s="183" customFormat="1" ht="24.75" customHeight="1">
      <c r="A13" s="193" t="s">
        <v>167</v>
      </c>
      <c r="B13" s="193" t="s">
        <v>168</v>
      </c>
      <c r="C13" s="194">
        <v>38.99</v>
      </c>
      <c r="D13" s="194">
        <v>38.99</v>
      </c>
      <c r="E13" s="194">
        <v>0</v>
      </c>
      <c r="F13" s="194">
        <v>0</v>
      </c>
      <c r="G13" s="199"/>
    </row>
    <row r="14" spans="1:7" s="182" customFormat="1" ht="24.75" customHeight="1">
      <c r="A14" s="196" t="s">
        <v>169</v>
      </c>
      <c r="B14" s="200" t="s">
        <v>170</v>
      </c>
      <c r="C14" s="192">
        <v>38.99</v>
      </c>
      <c r="D14" s="192">
        <v>38.99</v>
      </c>
      <c r="E14" s="192">
        <v>0</v>
      </c>
      <c r="F14" s="192">
        <v>0</v>
      </c>
      <c r="G14" s="202"/>
    </row>
    <row r="15" spans="1:7" s="182" customFormat="1" ht="24.75" customHeight="1">
      <c r="A15" s="196" t="s">
        <v>171</v>
      </c>
      <c r="B15" s="200" t="s">
        <v>172</v>
      </c>
      <c r="C15" s="192">
        <v>38.99</v>
      </c>
      <c r="D15" s="192">
        <v>38.99</v>
      </c>
      <c r="E15" s="192">
        <v>0</v>
      </c>
      <c r="F15" s="192">
        <v>0</v>
      </c>
      <c r="G15" s="202"/>
    </row>
    <row r="16" spans="1:7" s="183" customFormat="1" ht="24.75" customHeight="1">
      <c r="A16" s="193" t="s">
        <v>173</v>
      </c>
      <c r="B16" s="193" t="s">
        <v>174</v>
      </c>
      <c r="C16" s="194">
        <v>100</v>
      </c>
      <c r="D16" s="194">
        <v>0</v>
      </c>
      <c r="E16" s="194">
        <v>0</v>
      </c>
      <c r="F16" s="194">
        <v>100</v>
      </c>
      <c r="G16" s="199"/>
    </row>
    <row r="17" spans="1:7" s="182" customFormat="1" ht="24.75" customHeight="1">
      <c r="A17" s="196" t="s">
        <v>175</v>
      </c>
      <c r="B17" s="200" t="s">
        <v>176</v>
      </c>
      <c r="C17" s="192">
        <v>100</v>
      </c>
      <c r="D17" s="192">
        <v>0</v>
      </c>
      <c r="E17" s="192">
        <v>0</v>
      </c>
      <c r="F17" s="192">
        <v>100</v>
      </c>
      <c r="G17" s="202"/>
    </row>
    <row r="18" spans="1:7" s="182" customFormat="1" ht="24.75" customHeight="1">
      <c r="A18" s="196" t="s">
        <v>177</v>
      </c>
      <c r="B18" s="200" t="s">
        <v>176</v>
      </c>
      <c r="C18" s="192">
        <v>100</v>
      </c>
      <c r="D18" s="192">
        <v>0</v>
      </c>
      <c r="E18" s="192">
        <v>0</v>
      </c>
      <c r="F18" s="192">
        <v>100</v>
      </c>
      <c r="G18" s="202"/>
    </row>
    <row r="19" spans="1:7" s="185" customFormat="1" ht="24.75" customHeight="1">
      <c r="A19" s="193" t="s">
        <v>178</v>
      </c>
      <c r="B19" s="193" t="s">
        <v>179</v>
      </c>
      <c r="C19" s="194">
        <v>472</v>
      </c>
      <c r="D19" s="194">
        <v>0</v>
      </c>
      <c r="E19" s="194">
        <v>0</v>
      </c>
      <c r="F19" s="194">
        <v>472</v>
      </c>
      <c r="G19" s="199"/>
    </row>
    <row r="20" spans="1:7" s="186" customFormat="1" ht="24.75" customHeight="1">
      <c r="A20" s="196" t="s">
        <v>180</v>
      </c>
      <c r="B20" s="200" t="s">
        <v>181</v>
      </c>
      <c r="C20" s="192">
        <v>472</v>
      </c>
      <c r="D20" s="192">
        <v>0</v>
      </c>
      <c r="E20" s="192">
        <v>0</v>
      </c>
      <c r="F20" s="192">
        <v>472</v>
      </c>
      <c r="G20" s="202"/>
    </row>
    <row r="21" spans="1:7" s="186" customFormat="1" ht="24.75" customHeight="1">
      <c r="A21" s="196" t="s">
        <v>182</v>
      </c>
      <c r="B21" s="200" t="s">
        <v>183</v>
      </c>
      <c r="C21" s="192">
        <v>472</v>
      </c>
      <c r="D21" s="192">
        <v>0</v>
      </c>
      <c r="E21" s="192">
        <v>0</v>
      </c>
      <c r="F21" s="192">
        <v>472</v>
      </c>
      <c r="G21" s="202"/>
    </row>
    <row r="22" spans="1:7" s="185" customFormat="1" ht="24.75" customHeight="1">
      <c r="A22" s="193" t="s">
        <v>184</v>
      </c>
      <c r="B22" s="193" t="s">
        <v>185</v>
      </c>
      <c r="C22" s="194">
        <v>53.65</v>
      </c>
      <c r="D22" s="194">
        <v>0</v>
      </c>
      <c r="E22" s="194">
        <v>0</v>
      </c>
      <c r="F22" s="194">
        <v>53.65</v>
      </c>
      <c r="G22" s="199"/>
    </row>
    <row r="23" spans="1:7" s="186" customFormat="1" ht="24.75" customHeight="1">
      <c r="A23" s="196" t="s">
        <v>186</v>
      </c>
      <c r="B23" s="200" t="s">
        <v>187</v>
      </c>
      <c r="C23" s="192">
        <v>53.65</v>
      </c>
      <c r="D23" s="192">
        <v>0</v>
      </c>
      <c r="E23" s="192">
        <v>0</v>
      </c>
      <c r="F23" s="192">
        <v>53.65</v>
      </c>
      <c r="G23" s="202"/>
    </row>
    <row r="24" spans="1:7" s="186" customFormat="1" ht="24.75" customHeight="1">
      <c r="A24" s="196" t="s">
        <v>188</v>
      </c>
      <c r="B24" s="200" t="s">
        <v>189</v>
      </c>
      <c r="C24" s="192">
        <v>48.85</v>
      </c>
      <c r="D24" s="192">
        <v>0</v>
      </c>
      <c r="E24" s="192">
        <v>0</v>
      </c>
      <c r="F24" s="192">
        <v>48.85</v>
      </c>
      <c r="G24" s="202"/>
    </row>
    <row r="25" spans="1:7" s="186" customFormat="1" ht="24.75" customHeight="1">
      <c r="A25" s="196" t="s">
        <v>190</v>
      </c>
      <c r="B25" s="200" t="s">
        <v>191</v>
      </c>
      <c r="C25" s="192">
        <v>4.8</v>
      </c>
      <c r="D25" s="192">
        <v>0</v>
      </c>
      <c r="E25" s="192">
        <v>0</v>
      </c>
      <c r="F25" s="192">
        <v>4.8</v>
      </c>
      <c r="G25" s="202"/>
    </row>
    <row r="26" spans="1:7" s="183" customFormat="1" ht="24.75" customHeight="1">
      <c r="A26" s="193" t="s">
        <v>192</v>
      </c>
      <c r="B26" s="193" t="s">
        <v>193</v>
      </c>
      <c r="C26" s="194">
        <v>46.78</v>
      </c>
      <c r="D26" s="194">
        <v>46.78</v>
      </c>
      <c r="E26" s="194">
        <v>0</v>
      </c>
      <c r="F26" s="194">
        <v>0</v>
      </c>
      <c r="G26" s="199"/>
    </row>
    <row r="27" spans="1:7" s="186" customFormat="1" ht="24.75" customHeight="1">
      <c r="A27" s="196" t="s">
        <v>194</v>
      </c>
      <c r="B27" s="200" t="s">
        <v>195</v>
      </c>
      <c r="C27" s="192">
        <v>46.78</v>
      </c>
      <c r="D27" s="192">
        <v>46.78</v>
      </c>
      <c r="E27" s="192">
        <v>0</v>
      </c>
      <c r="F27" s="192">
        <v>0</v>
      </c>
      <c r="G27" s="202"/>
    </row>
    <row r="28" spans="1:7" s="186" customFormat="1" ht="24.75" customHeight="1">
      <c r="A28" s="196" t="s">
        <v>196</v>
      </c>
      <c r="B28" s="200" t="s">
        <v>197</v>
      </c>
      <c r="C28" s="192">
        <v>46.78</v>
      </c>
      <c r="D28" s="192">
        <v>46.78</v>
      </c>
      <c r="E28" s="192">
        <v>0</v>
      </c>
      <c r="F28" s="192">
        <v>0</v>
      </c>
      <c r="G28" s="202"/>
    </row>
    <row r="29" spans="1:7" s="185" customFormat="1" ht="24.75" customHeight="1">
      <c r="A29" s="193" t="s">
        <v>198</v>
      </c>
      <c r="B29" s="193" t="s">
        <v>199</v>
      </c>
      <c r="C29" s="194">
        <v>30</v>
      </c>
      <c r="D29" s="194">
        <v>0</v>
      </c>
      <c r="E29" s="194">
        <v>0</v>
      </c>
      <c r="F29" s="194">
        <v>30</v>
      </c>
      <c r="G29" s="199"/>
    </row>
    <row r="30" spans="1:7" s="186" customFormat="1" ht="24.75" customHeight="1">
      <c r="A30" s="196" t="s">
        <v>200</v>
      </c>
      <c r="B30" s="200" t="s">
        <v>201</v>
      </c>
      <c r="C30" s="192">
        <v>30</v>
      </c>
      <c r="D30" s="192">
        <v>0</v>
      </c>
      <c r="E30" s="192">
        <v>0</v>
      </c>
      <c r="F30" s="192">
        <v>30</v>
      </c>
      <c r="G30" s="202"/>
    </row>
    <row r="31" spans="1:7" s="186" customFormat="1" ht="24.75" customHeight="1">
      <c r="A31" s="196" t="s">
        <v>202</v>
      </c>
      <c r="B31" s="200" t="s">
        <v>203</v>
      </c>
      <c r="C31" s="192">
        <v>30</v>
      </c>
      <c r="D31" s="192">
        <v>0</v>
      </c>
      <c r="E31" s="192">
        <v>0</v>
      </c>
      <c r="F31" s="192">
        <v>30</v>
      </c>
      <c r="G31" s="202"/>
    </row>
  </sheetData>
  <sheetProtection/>
  <mergeCells count="1">
    <mergeCell ref="A1:G1"/>
  </mergeCells>
  <printOptions/>
  <pageMargins left="0.36" right="0.36" top="1" bottom="1" header="0.51" footer="0.51"/>
  <pageSetup fitToHeight="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I41"/>
  <sheetViews>
    <sheetView zoomScaleSheetLayoutView="100" workbookViewId="0" topLeftCell="A16">
      <selection activeCell="B10" sqref="B10"/>
    </sheetView>
  </sheetViews>
  <sheetFormatPr defaultColWidth="9.16015625" defaultRowHeight="12.75" customHeight="1"/>
  <cols>
    <col min="1" max="1" width="12.16015625" style="136" customWidth="1"/>
    <col min="2" max="2" width="31.5" style="136" customWidth="1"/>
    <col min="3" max="3" width="15" style="136" customWidth="1"/>
    <col min="4" max="4" width="27.66015625" style="136" customWidth="1"/>
    <col min="5" max="5" width="12.83203125" style="135" customWidth="1"/>
    <col min="6" max="6" width="15" style="135" customWidth="1"/>
    <col min="7" max="8" width="9.83203125" style="135" customWidth="1"/>
    <col min="9" max="9" width="12" style="135" customWidth="1"/>
    <col min="10" max="16384" width="9.16015625" style="135" customWidth="1"/>
  </cols>
  <sheetData>
    <row r="1" ht="21" customHeight="1">
      <c r="A1" s="175" t="s">
        <v>21</v>
      </c>
    </row>
    <row r="2" spans="1:9" ht="28.5" customHeight="1">
      <c r="A2" s="176" t="s">
        <v>22</v>
      </c>
      <c r="B2" s="176"/>
      <c r="C2" s="176"/>
      <c r="D2" s="176"/>
      <c r="E2" s="176"/>
      <c r="F2" s="176"/>
      <c r="G2" s="176"/>
      <c r="H2" s="176"/>
      <c r="I2" s="176"/>
    </row>
    <row r="3" ht="22.5" customHeight="1">
      <c r="I3" s="136" t="s">
        <v>47</v>
      </c>
    </row>
    <row r="4" spans="1:9" s="171" customFormat="1" ht="45" customHeight="1">
      <c r="A4" s="167" t="s">
        <v>204</v>
      </c>
      <c r="B4" s="167" t="s">
        <v>205</v>
      </c>
      <c r="C4" s="167" t="s">
        <v>206</v>
      </c>
      <c r="D4" s="167" t="s">
        <v>207</v>
      </c>
      <c r="E4" s="167" t="s">
        <v>127</v>
      </c>
      <c r="F4" s="167" t="s">
        <v>149</v>
      </c>
      <c r="G4" s="167" t="s">
        <v>150</v>
      </c>
      <c r="H4" s="167" t="s">
        <v>151</v>
      </c>
      <c r="I4" s="167" t="s">
        <v>152</v>
      </c>
    </row>
    <row r="5" spans="1:9" s="172" customFormat="1" ht="33" customHeight="1">
      <c r="A5" s="164" t="s">
        <v>208</v>
      </c>
      <c r="B5" s="164" t="s">
        <v>127</v>
      </c>
      <c r="C5" s="164" t="s">
        <v>208</v>
      </c>
      <c r="D5" s="164" t="s">
        <v>208</v>
      </c>
      <c r="E5" s="166">
        <v>1610.98</v>
      </c>
      <c r="F5" s="166">
        <v>708.59</v>
      </c>
      <c r="G5" s="166">
        <v>139.94</v>
      </c>
      <c r="H5" s="166">
        <v>762.45</v>
      </c>
      <c r="I5" s="164" t="s">
        <v>208</v>
      </c>
    </row>
    <row r="6" spans="1:9" s="173" customFormat="1" ht="33" customHeight="1">
      <c r="A6" s="167" t="s">
        <v>209</v>
      </c>
      <c r="B6" s="167" t="s">
        <v>210</v>
      </c>
      <c r="C6" s="167" t="s">
        <v>208</v>
      </c>
      <c r="D6" s="167" t="s">
        <v>208</v>
      </c>
      <c r="E6" s="168">
        <v>655.41</v>
      </c>
      <c r="F6" s="168">
        <v>655.41</v>
      </c>
      <c r="G6" s="168">
        <v>0</v>
      </c>
      <c r="H6" s="168">
        <v>0</v>
      </c>
      <c r="I6" s="167" t="s">
        <v>208</v>
      </c>
    </row>
    <row r="7" spans="1:9" s="132" customFormat="1" ht="33" customHeight="1">
      <c r="A7" s="164" t="s">
        <v>211</v>
      </c>
      <c r="B7" s="164" t="s">
        <v>212</v>
      </c>
      <c r="C7" s="164" t="s">
        <v>213</v>
      </c>
      <c r="D7" s="164" t="s">
        <v>214</v>
      </c>
      <c r="E7" s="166">
        <v>186.15</v>
      </c>
      <c r="F7" s="166">
        <v>186.15</v>
      </c>
      <c r="G7" s="166">
        <v>0</v>
      </c>
      <c r="H7" s="166">
        <v>0</v>
      </c>
      <c r="I7" s="164" t="s">
        <v>215</v>
      </c>
    </row>
    <row r="8" spans="1:9" s="132" customFormat="1" ht="33" customHeight="1">
      <c r="A8" s="164" t="s">
        <v>216</v>
      </c>
      <c r="B8" s="164" t="s">
        <v>217</v>
      </c>
      <c r="C8" s="164" t="s">
        <v>213</v>
      </c>
      <c r="D8" s="164" t="s">
        <v>214</v>
      </c>
      <c r="E8" s="166">
        <v>116.56</v>
      </c>
      <c r="F8" s="166">
        <v>116.56</v>
      </c>
      <c r="G8" s="166">
        <v>0</v>
      </c>
      <c r="H8" s="166">
        <v>0</v>
      </c>
      <c r="I8" s="164" t="s">
        <v>215</v>
      </c>
    </row>
    <row r="9" spans="1:9" s="132" customFormat="1" ht="33" customHeight="1">
      <c r="A9" s="164" t="s">
        <v>218</v>
      </c>
      <c r="B9" s="164" t="s">
        <v>219</v>
      </c>
      <c r="C9" s="164" t="s">
        <v>213</v>
      </c>
      <c r="D9" s="164" t="s">
        <v>214</v>
      </c>
      <c r="E9" s="166">
        <v>15.51</v>
      </c>
      <c r="F9" s="166">
        <v>15.51</v>
      </c>
      <c r="G9" s="166">
        <v>0</v>
      </c>
      <c r="H9" s="166">
        <v>0</v>
      </c>
      <c r="I9" s="164" t="s">
        <v>215</v>
      </c>
    </row>
    <row r="10" spans="1:9" s="132" customFormat="1" ht="33" customHeight="1">
      <c r="A10" s="164" t="s">
        <v>220</v>
      </c>
      <c r="B10" s="164" t="s">
        <v>221</v>
      </c>
      <c r="C10" s="164" t="s">
        <v>222</v>
      </c>
      <c r="D10" s="164" t="s">
        <v>223</v>
      </c>
      <c r="E10" s="166">
        <v>103.53</v>
      </c>
      <c r="F10" s="166">
        <v>103.53</v>
      </c>
      <c r="G10" s="166">
        <v>0</v>
      </c>
      <c r="H10" s="166">
        <v>0</v>
      </c>
      <c r="I10" s="164" t="s">
        <v>215</v>
      </c>
    </row>
    <row r="11" spans="1:9" s="133" customFormat="1" ht="33" customHeight="1">
      <c r="A11" s="164" t="s">
        <v>224</v>
      </c>
      <c r="B11" s="164" t="s">
        <v>225</v>
      </c>
      <c r="C11" s="164" t="s">
        <v>226</v>
      </c>
      <c r="D11" s="164" t="s">
        <v>227</v>
      </c>
      <c r="E11" s="166">
        <v>58.04</v>
      </c>
      <c r="F11" s="166">
        <v>58.04</v>
      </c>
      <c r="G11" s="166">
        <v>0</v>
      </c>
      <c r="H11" s="166">
        <v>0</v>
      </c>
      <c r="I11" s="164" t="s">
        <v>215</v>
      </c>
    </row>
    <row r="12" spans="1:9" s="132" customFormat="1" ht="33" customHeight="1">
      <c r="A12" s="164" t="s">
        <v>228</v>
      </c>
      <c r="B12" s="164" t="s">
        <v>229</v>
      </c>
      <c r="C12" s="164" t="s">
        <v>226</v>
      </c>
      <c r="D12" s="164" t="s">
        <v>227</v>
      </c>
      <c r="E12" s="166">
        <v>38.99</v>
      </c>
      <c r="F12" s="166">
        <v>38.99</v>
      </c>
      <c r="G12" s="166">
        <v>0</v>
      </c>
      <c r="H12" s="166">
        <v>0</v>
      </c>
      <c r="I12" s="164" t="s">
        <v>215</v>
      </c>
    </row>
    <row r="13" spans="1:9" s="132" customFormat="1" ht="33" customHeight="1">
      <c r="A13" s="164" t="s">
        <v>230</v>
      </c>
      <c r="B13" s="164" t="s">
        <v>231</v>
      </c>
      <c r="C13" s="164" t="s">
        <v>226</v>
      </c>
      <c r="D13" s="164" t="s">
        <v>227</v>
      </c>
      <c r="E13" s="166">
        <v>4.99</v>
      </c>
      <c r="F13" s="166">
        <v>4.99</v>
      </c>
      <c r="G13" s="166">
        <v>0</v>
      </c>
      <c r="H13" s="166">
        <v>0</v>
      </c>
      <c r="I13" s="164" t="s">
        <v>215</v>
      </c>
    </row>
    <row r="14" spans="1:9" s="132" customFormat="1" ht="33" customHeight="1">
      <c r="A14" s="164" t="s">
        <v>232</v>
      </c>
      <c r="B14" s="164" t="s">
        <v>233</v>
      </c>
      <c r="C14" s="164" t="s">
        <v>234</v>
      </c>
      <c r="D14" s="164" t="s">
        <v>197</v>
      </c>
      <c r="E14" s="166">
        <v>46.78</v>
      </c>
      <c r="F14" s="166">
        <v>46.78</v>
      </c>
      <c r="G14" s="166">
        <v>0</v>
      </c>
      <c r="H14" s="166">
        <v>0</v>
      </c>
      <c r="I14" s="164" t="s">
        <v>215</v>
      </c>
    </row>
    <row r="15" spans="1:9" s="132" customFormat="1" ht="33" customHeight="1">
      <c r="A15" s="164" t="s">
        <v>235</v>
      </c>
      <c r="B15" s="164" t="s">
        <v>236</v>
      </c>
      <c r="C15" s="164" t="s">
        <v>222</v>
      </c>
      <c r="D15" s="164" t="s">
        <v>223</v>
      </c>
      <c r="E15" s="166">
        <v>84.86</v>
      </c>
      <c r="F15" s="166">
        <v>84.86</v>
      </c>
      <c r="G15" s="166">
        <v>0</v>
      </c>
      <c r="H15" s="166">
        <v>0</v>
      </c>
      <c r="I15" s="164" t="s">
        <v>215</v>
      </c>
    </row>
    <row r="16" spans="1:9" s="133" customFormat="1" ht="33" customHeight="1">
      <c r="A16" s="167" t="s">
        <v>237</v>
      </c>
      <c r="B16" s="167" t="s">
        <v>238</v>
      </c>
      <c r="C16" s="167" t="s">
        <v>208</v>
      </c>
      <c r="D16" s="167" t="s">
        <v>208</v>
      </c>
      <c r="E16" s="168">
        <v>525.47</v>
      </c>
      <c r="F16" s="168">
        <v>17.7</v>
      </c>
      <c r="G16" s="168">
        <v>139.94</v>
      </c>
      <c r="H16" s="168">
        <v>367.83</v>
      </c>
      <c r="I16" s="167" t="s">
        <v>208</v>
      </c>
    </row>
    <row r="17" spans="1:9" s="132" customFormat="1" ht="33" customHeight="1">
      <c r="A17" s="164" t="s">
        <v>239</v>
      </c>
      <c r="B17" s="164" t="s">
        <v>240</v>
      </c>
      <c r="C17" s="164" t="s">
        <v>241</v>
      </c>
      <c r="D17" s="164" t="s">
        <v>242</v>
      </c>
      <c r="E17" s="166">
        <v>98</v>
      </c>
      <c r="F17" s="166">
        <v>0</v>
      </c>
      <c r="G17" s="166">
        <v>25</v>
      </c>
      <c r="H17" s="166">
        <v>73</v>
      </c>
      <c r="I17" s="164" t="s">
        <v>215</v>
      </c>
    </row>
    <row r="18" spans="1:9" s="132" customFormat="1" ht="33" customHeight="1">
      <c r="A18" s="164" t="s">
        <v>243</v>
      </c>
      <c r="B18" s="164" t="s">
        <v>244</v>
      </c>
      <c r="C18" s="164" t="s">
        <v>241</v>
      </c>
      <c r="D18" s="164" t="s">
        <v>242</v>
      </c>
      <c r="E18" s="166">
        <v>0.2</v>
      </c>
      <c r="F18" s="166">
        <v>0</v>
      </c>
      <c r="G18" s="166">
        <v>0.2</v>
      </c>
      <c r="H18" s="166">
        <v>0</v>
      </c>
      <c r="I18" s="164" t="s">
        <v>215</v>
      </c>
    </row>
    <row r="19" spans="1:9" s="132" customFormat="1" ht="33" customHeight="1">
      <c r="A19" s="164" t="s">
        <v>245</v>
      </c>
      <c r="B19" s="164" t="s">
        <v>246</v>
      </c>
      <c r="C19" s="164" t="s">
        <v>241</v>
      </c>
      <c r="D19" s="164" t="s">
        <v>242</v>
      </c>
      <c r="E19" s="166">
        <v>4.5</v>
      </c>
      <c r="F19" s="166">
        <v>0</v>
      </c>
      <c r="G19" s="166">
        <v>4.5</v>
      </c>
      <c r="H19" s="166">
        <v>0</v>
      </c>
      <c r="I19" s="164" t="s">
        <v>215</v>
      </c>
    </row>
    <row r="20" spans="1:9" s="132" customFormat="1" ht="33" customHeight="1">
      <c r="A20" s="164" t="s">
        <v>247</v>
      </c>
      <c r="B20" s="164" t="s">
        <v>248</v>
      </c>
      <c r="C20" s="164" t="s">
        <v>241</v>
      </c>
      <c r="D20" s="164" t="s">
        <v>242</v>
      </c>
      <c r="E20" s="166">
        <v>4.5</v>
      </c>
      <c r="F20" s="166">
        <v>0</v>
      </c>
      <c r="G20" s="166">
        <v>4.5</v>
      </c>
      <c r="H20" s="166">
        <v>0</v>
      </c>
      <c r="I20" s="164" t="s">
        <v>215</v>
      </c>
    </row>
    <row r="21" spans="1:9" s="132" customFormat="1" ht="33" customHeight="1">
      <c r="A21" s="164" t="s">
        <v>249</v>
      </c>
      <c r="B21" s="164" t="s">
        <v>250</v>
      </c>
      <c r="C21" s="164" t="s">
        <v>241</v>
      </c>
      <c r="D21" s="164" t="s">
        <v>242</v>
      </c>
      <c r="E21" s="166">
        <v>4</v>
      </c>
      <c r="F21" s="166">
        <v>0</v>
      </c>
      <c r="G21" s="166">
        <v>4</v>
      </c>
      <c r="H21" s="166">
        <v>0</v>
      </c>
      <c r="I21" s="164" t="s">
        <v>215</v>
      </c>
    </row>
    <row r="22" spans="1:9" s="133" customFormat="1" ht="33" customHeight="1">
      <c r="A22" s="164" t="s">
        <v>251</v>
      </c>
      <c r="B22" s="164" t="s">
        <v>252</v>
      </c>
      <c r="C22" s="164" t="s">
        <v>253</v>
      </c>
      <c r="D22" s="164" t="s">
        <v>254</v>
      </c>
      <c r="E22" s="166">
        <v>12</v>
      </c>
      <c r="F22" s="166">
        <v>0</v>
      </c>
      <c r="G22" s="166">
        <v>12</v>
      </c>
      <c r="H22" s="166">
        <v>0</v>
      </c>
      <c r="I22" s="164" t="s">
        <v>215</v>
      </c>
    </row>
    <row r="23" spans="1:9" s="132" customFormat="1" ht="33" customHeight="1">
      <c r="A23" s="164" t="s">
        <v>255</v>
      </c>
      <c r="B23" s="164" t="s">
        <v>256</v>
      </c>
      <c r="C23" s="164" t="s">
        <v>241</v>
      </c>
      <c r="D23" s="164" t="s">
        <v>242</v>
      </c>
      <c r="E23" s="166">
        <v>9</v>
      </c>
      <c r="F23" s="166">
        <v>0</v>
      </c>
      <c r="G23" s="166">
        <v>0</v>
      </c>
      <c r="H23" s="166">
        <v>9</v>
      </c>
      <c r="I23" s="164" t="s">
        <v>215</v>
      </c>
    </row>
    <row r="24" spans="1:9" s="132" customFormat="1" ht="33" customHeight="1">
      <c r="A24" s="164" t="s">
        <v>257</v>
      </c>
      <c r="B24" s="164" t="s">
        <v>258</v>
      </c>
      <c r="C24" s="164" t="s">
        <v>259</v>
      </c>
      <c r="D24" s="164" t="s">
        <v>260</v>
      </c>
      <c r="E24" s="166">
        <v>6</v>
      </c>
      <c r="F24" s="166">
        <v>0</v>
      </c>
      <c r="G24" s="166">
        <v>6</v>
      </c>
      <c r="H24" s="166">
        <v>0</v>
      </c>
      <c r="I24" s="164" t="s">
        <v>215</v>
      </c>
    </row>
    <row r="25" spans="1:9" s="132" customFormat="1" ht="33" customHeight="1">
      <c r="A25" s="164" t="s">
        <v>261</v>
      </c>
      <c r="B25" s="164" t="s">
        <v>262</v>
      </c>
      <c r="C25" s="164" t="s">
        <v>263</v>
      </c>
      <c r="D25" s="164" t="s">
        <v>264</v>
      </c>
      <c r="E25" s="166">
        <v>133.83</v>
      </c>
      <c r="F25" s="166">
        <v>0</v>
      </c>
      <c r="G25" s="166">
        <v>17</v>
      </c>
      <c r="H25" s="166">
        <v>116.83</v>
      </c>
      <c r="I25" s="164" t="s">
        <v>215</v>
      </c>
    </row>
    <row r="26" spans="1:9" ht="33" customHeight="1">
      <c r="A26" s="164" t="s">
        <v>265</v>
      </c>
      <c r="B26" s="164" t="s">
        <v>266</v>
      </c>
      <c r="C26" s="164" t="s">
        <v>263</v>
      </c>
      <c r="D26" s="164" t="s">
        <v>264</v>
      </c>
      <c r="E26" s="166">
        <v>2</v>
      </c>
      <c r="F26" s="166">
        <v>0</v>
      </c>
      <c r="G26" s="166">
        <v>2</v>
      </c>
      <c r="H26" s="166">
        <v>0</v>
      </c>
      <c r="I26" s="164" t="s">
        <v>215</v>
      </c>
    </row>
    <row r="27" spans="1:9" ht="33" customHeight="1">
      <c r="A27" s="164" t="s">
        <v>267</v>
      </c>
      <c r="B27" s="164" t="s">
        <v>268</v>
      </c>
      <c r="C27" s="164" t="s">
        <v>241</v>
      </c>
      <c r="D27" s="164" t="s">
        <v>242</v>
      </c>
      <c r="E27" s="166">
        <v>6.49</v>
      </c>
      <c r="F27" s="166">
        <v>0</v>
      </c>
      <c r="G27" s="166">
        <v>6.49</v>
      </c>
      <c r="H27" s="166">
        <v>0</v>
      </c>
      <c r="I27" s="164" t="s">
        <v>215</v>
      </c>
    </row>
    <row r="28" spans="1:9" ht="33" customHeight="1">
      <c r="A28" s="164" t="s">
        <v>269</v>
      </c>
      <c r="B28" s="164" t="s">
        <v>270</v>
      </c>
      <c r="C28" s="164" t="s">
        <v>271</v>
      </c>
      <c r="D28" s="164" t="s">
        <v>272</v>
      </c>
      <c r="E28" s="166">
        <v>8</v>
      </c>
      <c r="F28" s="166">
        <v>0</v>
      </c>
      <c r="G28" s="166">
        <v>8</v>
      </c>
      <c r="H28" s="166">
        <v>0</v>
      </c>
      <c r="I28" s="164" t="s">
        <v>215</v>
      </c>
    </row>
    <row r="29" spans="1:9" ht="33" customHeight="1">
      <c r="A29" s="164" t="s">
        <v>273</v>
      </c>
      <c r="B29" s="164" t="s">
        <v>274</v>
      </c>
      <c r="C29" s="164" t="s">
        <v>241</v>
      </c>
      <c r="D29" s="164" t="s">
        <v>242</v>
      </c>
      <c r="E29" s="166">
        <v>42.7</v>
      </c>
      <c r="F29" s="166">
        <v>17.7</v>
      </c>
      <c r="G29" s="166">
        <v>0</v>
      </c>
      <c r="H29" s="166">
        <v>25</v>
      </c>
      <c r="I29" s="164" t="s">
        <v>215</v>
      </c>
    </row>
    <row r="30" spans="1:9" ht="33" customHeight="1">
      <c r="A30" s="164" t="s">
        <v>273</v>
      </c>
      <c r="B30" s="164" t="s">
        <v>274</v>
      </c>
      <c r="C30" s="164" t="s">
        <v>275</v>
      </c>
      <c r="D30" s="164" t="s">
        <v>276</v>
      </c>
      <c r="E30" s="166">
        <v>1.8</v>
      </c>
      <c r="F30" s="166">
        <v>0</v>
      </c>
      <c r="G30" s="166">
        <v>0</v>
      </c>
      <c r="H30" s="166">
        <v>1.8</v>
      </c>
      <c r="I30" s="164" t="s">
        <v>215</v>
      </c>
    </row>
    <row r="31" spans="1:9" ht="33" customHeight="1">
      <c r="A31" s="164" t="s">
        <v>277</v>
      </c>
      <c r="B31" s="164" t="s">
        <v>278</v>
      </c>
      <c r="C31" s="164" t="s">
        <v>275</v>
      </c>
      <c r="D31" s="164" t="s">
        <v>276</v>
      </c>
      <c r="E31" s="166">
        <v>192.45</v>
      </c>
      <c r="F31" s="166">
        <v>0</v>
      </c>
      <c r="G31" s="166">
        <v>50.25</v>
      </c>
      <c r="H31" s="166">
        <v>142.2</v>
      </c>
      <c r="I31" s="164" t="s">
        <v>215</v>
      </c>
    </row>
    <row r="32" spans="1:9" s="174" customFormat="1" ht="33" customHeight="1">
      <c r="A32" s="167" t="s">
        <v>279</v>
      </c>
      <c r="B32" s="167" t="s">
        <v>280</v>
      </c>
      <c r="C32" s="167" t="s">
        <v>208</v>
      </c>
      <c r="D32" s="167" t="s">
        <v>208</v>
      </c>
      <c r="E32" s="168">
        <v>418.1</v>
      </c>
      <c r="F32" s="168">
        <v>35.48</v>
      </c>
      <c r="G32" s="168">
        <v>0</v>
      </c>
      <c r="H32" s="168">
        <v>382.62</v>
      </c>
      <c r="I32" s="167" t="s">
        <v>208</v>
      </c>
    </row>
    <row r="33" spans="1:9" ht="33" customHeight="1">
      <c r="A33" s="164" t="s">
        <v>281</v>
      </c>
      <c r="B33" s="164" t="s">
        <v>282</v>
      </c>
      <c r="C33" s="164" t="s">
        <v>283</v>
      </c>
      <c r="D33" s="164" t="s">
        <v>284</v>
      </c>
      <c r="E33" s="166">
        <v>22.22</v>
      </c>
      <c r="F33" s="166">
        <v>22.22</v>
      </c>
      <c r="G33" s="166">
        <v>0</v>
      </c>
      <c r="H33" s="166">
        <v>0</v>
      </c>
      <c r="I33" s="164" t="s">
        <v>215</v>
      </c>
    </row>
    <row r="34" spans="1:9" ht="33" customHeight="1">
      <c r="A34" s="164" t="s">
        <v>285</v>
      </c>
      <c r="B34" s="164" t="s">
        <v>286</v>
      </c>
      <c r="C34" s="164" t="s">
        <v>287</v>
      </c>
      <c r="D34" s="164" t="s">
        <v>288</v>
      </c>
      <c r="E34" s="166">
        <v>354.21</v>
      </c>
      <c r="F34" s="166">
        <v>13.26</v>
      </c>
      <c r="G34" s="166">
        <v>0</v>
      </c>
      <c r="H34" s="166">
        <v>340.95</v>
      </c>
      <c r="I34" s="164" t="s">
        <v>215</v>
      </c>
    </row>
    <row r="35" spans="1:9" ht="33" customHeight="1">
      <c r="A35" s="164" t="s">
        <v>289</v>
      </c>
      <c r="B35" s="164" t="s">
        <v>290</v>
      </c>
      <c r="C35" s="164" t="s">
        <v>291</v>
      </c>
      <c r="D35" s="164" t="s">
        <v>292</v>
      </c>
      <c r="E35" s="166">
        <v>41.67</v>
      </c>
      <c r="F35" s="166">
        <v>0</v>
      </c>
      <c r="G35" s="166">
        <v>0</v>
      </c>
      <c r="H35" s="166">
        <v>41.67</v>
      </c>
      <c r="I35" s="164" t="s">
        <v>215</v>
      </c>
    </row>
    <row r="36" spans="1:9" s="174" customFormat="1" ht="33" customHeight="1">
      <c r="A36" s="167" t="s">
        <v>293</v>
      </c>
      <c r="B36" s="167" t="s">
        <v>294</v>
      </c>
      <c r="C36" s="167" t="s">
        <v>208</v>
      </c>
      <c r="D36" s="167" t="s">
        <v>208</v>
      </c>
      <c r="E36" s="168">
        <v>12</v>
      </c>
      <c r="F36" s="168">
        <v>0</v>
      </c>
      <c r="G36" s="168">
        <v>0</v>
      </c>
      <c r="H36" s="168">
        <v>12</v>
      </c>
      <c r="I36" s="167" t="s">
        <v>208</v>
      </c>
    </row>
    <row r="37" spans="1:9" ht="33" customHeight="1">
      <c r="A37" s="164" t="s">
        <v>295</v>
      </c>
      <c r="B37" s="164" t="s">
        <v>296</v>
      </c>
      <c r="C37" s="164" t="s">
        <v>297</v>
      </c>
      <c r="D37" s="164" t="s">
        <v>298</v>
      </c>
      <c r="E37" s="166">
        <v>12</v>
      </c>
      <c r="F37" s="166">
        <v>0</v>
      </c>
      <c r="G37" s="166">
        <v>0</v>
      </c>
      <c r="H37" s="166">
        <v>12</v>
      </c>
      <c r="I37" s="164" t="s">
        <v>215</v>
      </c>
    </row>
    <row r="38" ht="12.75" customHeight="1">
      <c r="B38" s="177"/>
    </row>
    <row r="39" ht="12.75" customHeight="1">
      <c r="B39" s="177"/>
    </row>
    <row r="40" ht="12.75" customHeight="1">
      <c r="B40" s="177" t="s">
        <v>208</v>
      </c>
    </row>
    <row r="41" ht="12.75" customHeight="1">
      <c r="B41" s="177"/>
    </row>
  </sheetData>
  <sheetProtection/>
  <mergeCells count="1">
    <mergeCell ref="A2:I2"/>
  </mergeCells>
  <printOptions/>
  <pageMargins left="1.1416666666666666" right="0.36" top="0.4722222222222222" bottom="0.4326388888888889" header="0.51" footer="0.51"/>
  <pageSetup fitToHeight="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G17"/>
  <sheetViews>
    <sheetView showGridLines="0" showZeros="0" workbookViewId="0" topLeftCell="A1">
      <selection activeCell="E16" sqref="E16"/>
    </sheetView>
  </sheetViews>
  <sheetFormatPr defaultColWidth="9.16015625" defaultRowHeight="12.75" customHeight="1"/>
  <cols>
    <col min="1" max="1" width="17.66015625" style="161" customWidth="1"/>
    <col min="2" max="2" width="32.83203125" style="159" customWidth="1"/>
    <col min="3" max="6" width="21.33203125" style="0" customWidth="1"/>
  </cols>
  <sheetData>
    <row r="1" ht="30" customHeight="1">
      <c r="A1" s="162" t="s">
        <v>23</v>
      </c>
    </row>
    <row r="2" spans="1:6" ht="28.5" customHeight="1">
      <c r="A2" s="64" t="s">
        <v>24</v>
      </c>
      <c r="B2" s="64"/>
      <c r="C2" s="64"/>
      <c r="D2" s="64"/>
      <c r="E2" s="64"/>
      <c r="F2" s="64"/>
    </row>
    <row r="3" ht="22.5" customHeight="1">
      <c r="F3" s="6" t="s">
        <v>47</v>
      </c>
    </row>
    <row r="4" spans="1:6" s="156" customFormat="1" ht="34.5" customHeight="1">
      <c r="A4" s="163" t="s">
        <v>147</v>
      </c>
      <c r="B4" s="163" t="s">
        <v>148</v>
      </c>
      <c r="C4" s="163" t="s">
        <v>127</v>
      </c>
      <c r="D4" s="163" t="s">
        <v>149</v>
      </c>
      <c r="E4" s="163" t="s">
        <v>150</v>
      </c>
      <c r="F4" s="163" t="s">
        <v>152</v>
      </c>
    </row>
    <row r="5" spans="1:6" s="157" customFormat="1" ht="42.75" customHeight="1">
      <c r="A5" s="164" t="s">
        <v>208</v>
      </c>
      <c r="B5" s="165"/>
      <c r="C5" s="166">
        <f>C6+C9+C12+C15</f>
        <v>848.53</v>
      </c>
      <c r="D5" s="166">
        <f>D6+D9+D12+D15</f>
        <v>708.5899999999999</v>
      </c>
      <c r="E5" s="166">
        <f>E6+E9+E12+E15</f>
        <v>139.94</v>
      </c>
      <c r="F5" s="166"/>
    </row>
    <row r="6" spans="1:6" s="8" customFormat="1" ht="42.75" customHeight="1">
      <c r="A6" s="167" t="s">
        <v>153</v>
      </c>
      <c r="B6" s="167" t="s">
        <v>154</v>
      </c>
      <c r="C6" s="168">
        <f aca="true" t="shared" si="0" ref="C6:C17">SUM(D6:E6)</f>
        <v>704.72</v>
      </c>
      <c r="D6" s="168">
        <v>564.78</v>
      </c>
      <c r="E6" s="168">
        <v>139.94</v>
      </c>
      <c r="F6" s="168"/>
    </row>
    <row r="7" spans="1:7" s="157" customFormat="1" ht="42.75" customHeight="1">
      <c r="A7" s="169" t="s">
        <v>155</v>
      </c>
      <c r="B7" s="164" t="s">
        <v>156</v>
      </c>
      <c r="C7" s="166">
        <f t="shared" si="0"/>
        <v>704.72</v>
      </c>
      <c r="D7" s="166">
        <v>564.78</v>
      </c>
      <c r="E7" s="166">
        <v>139.94</v>
      </c>
      <c r="F7" s="166"/>
      <c r="G7" s="170"/>
    </row>
    <row r="8" spans="1:6" s="8" customFormat="1" ht="42.75" customHeight="1">
      <c r="A8" s="169" t="s">
        <v>157</v>
      </c>
      <c r="B8" s="164" t="s">
        <v>299</v>
      </c>
      <c r="C8" s="166">
        <f t="shared" si="0"/>
        <v>704.72</v>
      </c>
      <c r="D8" s="166">
        <v>564.78</v>
      </c>
      <c r="E8" s="166">
        <v>139.94</v>
      </c>
      <c r="F8" s="166"/>
    </row>
    <row r="9" spans="1:6" s="8" customFormat="1" ht="42.75" customHeight="1">
      <c r="A9" s="167" t="s">
        <v>161</v>
      </c>
      <c r="B9" s="167" t="s">
        <v>162</v>
      </c>
      <c r="C9" s="168">
        <f t="shared" si="0"/>
        <v>58.04</v>
      </c>
      <c r="D9" s="168">
        <v>58.04</v>
      </c>
      <c r="E9" s="168">
        <v>0</v>
      </c>
      <c r="F9" s="168"/>
    </row>
    <row r="10" spans="1:6" s="8" customFormat="1" ht="42.75" customHeight="1">
      <c r="A10" s="169" t="s">
        <v>163</v>
      </c>
      <c r="B10" s="164" t="s">
        <v>300</v>
      </c>
      <c r="C10" s="166">
        <f t="shared" si="0"/>
        <v>58.04</v>
      </c>
      <c r="D10" s="166">
        <v>58.04</v>
      </c>
      <c r="E10" s="166">
        <v>0</v>
      </c>
      <c r="F10" s="166"/>
    </row>
    <row r="11" spans="1:6" s="157" customFormat="1" ht="42.75" customHeight="1">
      <c r="A11" s="169" t="s">
        <v>165</v>
      </c>
      <c r="B11" s="164" t="s">
        <v>166</v>
      </c>
      <c r="C11" s="166">
        <f t="shared" si="0"/>
        <v>58.04</v>
      </c>
      <c r="D11" s="166">
        <v>58.04</v>
      </c>
      <c r="E11" s="166">
        <v>0</v>
      </c>
      <c r="F11" s="166"/>
    </row>
    <row r="12" spans="1:6" s="158" customFormat="1" ht="42.75" customHeight="1">
      <c r="A12" s="167" t="s">
        <v>167</v>
      </c>
      <c r="B12" s="167" t="s">
        <v>168</v>
      </c>
      <c r="C12" s="168">
        <f t="shared" si="0"/>
        <v>38.99</v>
      </c>
      <c r="D12" s="168">
        <v>38.99</v>
      </c>
      <c r="E12" s="168">
        <v>0</v>
      </c>
      <c r="F12" s="168"/>
    </row>
    <row r="13" spans="1:6" s="158" customFormat="1" ht="42.75" customHeight="1">
      <c r="A13" s="169" t="s">
        <v>169</v>
      </c>
      <c r="B13" s="164" t="s">
        <v>170</v>
      </c>
      <c r="C13" s="166">
        <f t="shared" si="0"/>
        <v>38.99</v>
      </c>
      <c r="D13" s="166">
        <v>38.99</v>
      </c>
      <c r="E13" s="166">
        <v>0</v>
      </c>
      <c r="F13" s="166"/>
    </row>
    <row r="14" spans="1:6" s="159" customFormat="1" ht="42.75" customHeight="1">
      <c r="A14" s="169" t="s">
        <v>171</v>
      </c>
      <c r="B14" s="164" t="s">
        <v>172</v>
      </c>
      <c r="C14" s="166">
        <f t="shared" si="0"/>
        <v>38.99</v>
      </c>
      <c r="D14" s="166">
        <v>38.99</v>
      </c>
      <c r="E14" s="166">
        <v>0</v>
      </c>
      <c r="F14" s="166"/>
    </row>
    <row r="15" spans="1:6" s="160" customFormat="1" ht="42.75" customHeight="1">
      <c r="A15" s="167" t="s">
        <v>192</v>
      </c>
      <c r="B15" s="167" t="s">
        <v>193</v>
      </c>
      <c r="C15" s="168">
        <f t="shared" si="0"/>
        <v>46.78</v>
      </c>
      <c r="D15" s="168">
        <v>46.78</v>
      </c>
      <c r="E15" s="168">
        <v>0</v>
      </c>
      <c r="F15" s="168"/>
    </row>
    <row r="16" spans="1:6" ht="42.75" customHeight="1">
      <c r="A16" s="169" t="s">
        <v>194</v>
      </c>
      <c r="B16" s="164" t="s">
        <v>195</v>
      </c>
      <c r="C16" s="166">
        <f t="shared" si="0"/>
        <v>46.78</v>
      </c>
      <c r="D16" s="166">
        <v>46.78</v>
      </c>
      <c r="E16" s="166">
        <v>0</v>
      </c>
      <c r="F16" s="166"/>
    </row>
    <row r="17" spans="1:6" ht="42.75" customHeight="1">
      <c r="A17" s="169" t="s">
        <v>196</v>
      </c>
      <c r="B17" s="164" t="s">
        <v>197</v>
      </c>
      <c r="C17" s="166">
        <f t="shared" si="0"/>
        <v>46.78</v>
      </c>
      <c r="D17" s="166">
        <v>46.78</v>
      </c>
      <c r="E17" s="166">
        <v>0</v>
      </c>
      <c r="F17" s="166"/>
    </row>
    <row r="18" ht="42.75" customHeight="1"/>
  </sheetData>
  <sheetProtection/>
  <mergeCells count="1">
    <mergeCell ref="A2:F2"/>
  </mergeCells>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太和寨张拖全</cp:lastModifiedBy>
  <cp:lastPrinted>2018-06-07T08:36:30Z</cp:lastPrinted>
  <dcterms:created xsi:type="dcterms:W3CDTF">2018-01-09T01:56:11Z</dcterms:created>
  <dcterms:modified xsi:type="dcterms:W3CDTF">2020-06-11T00:12:06Z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y fmtid="{D5CDD505-2E9C-101B-9397-08002B2CF9AE}" pid="4" name="KSOReadingLayo">
    <vt:bool>true</vt:bool>
  </property>
</Properties>
</file>