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65" windowHeight="12150" tabRatio="758" firstSheet="14"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'表10-部门综合预算专项业务经费支出表'!$A$1:$D$20</definedName>
    <definedName name="_xlnm.Print_Area" localSheetId="12">'表11-部门综合预算政府采购（资产配置、购买服务）预算表'!$A$1:$N$13</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7">'表6-部门综合预算一般公共预算支出明细表（按经济分类科目分）'!$1:$4</definedName>
    <definedName name="_xlnm.Print_Titles" localSheetId="6">'表5-部门综合预算一般公共预算支出明细表（按功能科目分）'!$1:$4</definedName>
    <definedName name="_xlnm.Print_Titles" localSheetId="9">'表8-部门综合预一般公共预算基本支出明细表（按经济分类科目分）'!$1:$4</definedName>
  </definedNames>
  <calcPr fullCalcOnLoad="1"/>
</workbook>
</file>

<file path=xl/sharedStrings.xml><?xml version="1.0" encoding="utf-8"?>
<sst xmlns="http://schemas.openxmlformats.org/spreadsheetml/2006/main" count="1177" uniqueCount="446">
  <si>
    <t>附件2</t>
  </si>
  <si>
    <t>2020年部门综合预算公开报表</t>
  </si>
  <si>
    <t xml:space="preserve">                部门名称：神木市栏杆堡镇人民政府</t>
  </si>
  <si>
    <t xml:space="preserve">                保密审查情况： 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</si>
  <si>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</si>
  <si>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</si>
  <si>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</si>
  <si>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</si>
  <si>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</si>
  <si>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</si>
  <si>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</si>
  <si>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</si>
  <si>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</si>
  <si>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</si>
  <si>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</si>
  <si>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</si>
  <si>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</si>
  <si>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</si>
  <si>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</si>
  <si>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</si>
  <si>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</si>
  <si>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</si>
  <si>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</si>
  <si>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</si>
  <si>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</si>
  <si>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</si>
  <si>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</si>
  <si>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</si>
  <si>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</si>
  <si>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是</t>
  </si>
  <si>
    <t>无涉及政府性基金收支</t>
  </si>
  <si>
    <t>表10</t>
  </si>
  <si>
    <t>2019年部门综合预算专项业务经费支出表</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</si>
  <si>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</si>
  <si>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</si>
  <si>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</si>
  <si>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</si>
  <si>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</si>
  <si>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</si>
  <si>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全市未实施</t>
  </si>
  <si>
    <t>表14</t>
  </si>
  <si>
    <t>2019年部门整体支出绩效目标表</t>
  </si>
  <si>
    <t>表15</t>
  </si>
  <si>
    <t>2019年专项资金整体绩效目标表</t>
  </si>
  <si>
    <t>表16</t>
  </si>
  <si>
    <t>部门单位构成、人员情况及国有资产情况统计表</t>
  </si>
  <si>
    <t>2020年部门综合预算收支总表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</si>
  <si>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</si>
  <si>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</si>
  <si>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</si>
  <si>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</si>
  <si>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</si>
  <si>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</si>
  <si>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</si>
  <si>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</si>
  <si>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</si>
  <si>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</si>
  <si>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</si>
  <si>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</si>
  <si>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</si>
  <si>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</si>
  <si>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</si>
  <si>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</si>
  <si>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</si>
  <si>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</si>
  <si>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</si>
  <si>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</si>
  <si>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</si>
  <si>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</si>
  <si>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</si>
  <si>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</si>
  <si>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</si>
  <si>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</si>
  <si>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</si>
  <si>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</si>
  <si>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</si>
  <si>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</si>
  <si>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</si>
  <si>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</si>
  <si>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</si>
  <si>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</si>
  <si>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</si>
  <si>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</si>
  <si>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</si>
  <si>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</si>
  <si>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</si>
  <si>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</si>
  <si>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</si>
  <si>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</si>
  <si>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</si>
  <si>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</si>
  <si>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</si>
  <si>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</si>
  <si>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</si>
  <si>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</si>
  <si>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</si>
  <si>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</si>
  <si>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</si>
  <si>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</si>
  <si>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</si>
  <si>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</si>
  <si>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</si>
  <si>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</si>
  <si>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</si>
  <si>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</si>
  <si>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</si>
  <si>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</si>
  <si>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</si>
  <si>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</si>
  <si>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</si>
  <si>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</si>
  <si>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</si>
  <si>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</si>
  <si>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</si>
  <si>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</si>
  <si>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</si>
  <si>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</si>
  <si>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</si>
  <si>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</si>
  <si>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</si>
  <si>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</si>
  <si>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</si>
  <si>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2020年部门综合预算收入总表</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</si>
  <si>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</si>
  <si>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</si>
  <si>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</si>
  <si>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</si>
  <si>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</si>
  <si>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</si>
  <si>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</si>
  <si>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</si>
  <si>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</si>
  <si>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</si>
  <si>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</si>
  <si>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</si>
  <si>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</si>
  <si>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</si>
  <si>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</si>
  <si>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</si>
  <si>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神木市栏杆堡镇人民政府</t>
  </si>
  <si>
    <t>2020年部门综合预算支出总表</t>
  </si>
  <si>
    <t>公共预算拨款</t>
  </si>
  <si>
    <t>其中：专项资金列入部门预算的项目</t>
  </si>
  <si>
    <r>
      <t>20</t>
    </r>
    <r>
      <rPr>
        <b/>
        <sz val="15"/>
        <rFont val="宋体"/>
        <family val="0"/>
      </rPr>
      <t>20</t>
    </r>
    <r>
      <rPr>
        <b/>
        <sz val="15"/>
        <rFont val="宋体"/>
        <family val="0"/>
      </rPr>
      <t>年部门综合预算财政拨款收支总表</t>
    </r>
  </si>
  <si>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</si>
  <si>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</si>
  <si>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</si>
  <si>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</si>
  <si>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</si>
  <si>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</si>
  <si>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r>
      <t>20</t>
    </r>
    <r>
      <rPr>
        <b/>
        <sz val="16"/>
        <rFont val="宋体"/>
        <family val="0"/>
      </rPr>
      <t>20</t>
    </r>
    <r>
      <rPr>
        <b/>
        <sz val="16"/>
        <rFont val="宋体"/>
        <family val="0"/>
      </rPr>
      <t>年部门综合预算一般公共预算支出明细表（按功能科目分）</t>
    </r>
  </si>
  <si>
    <t>功能科目编码</t>
  </si>
  <si>
    <t>功能科目名称</t>
  </si>
  <si>
    <t>人员经费支出</t>
  </si>
  <si>
    <t>公用经费支出</t>
  </si>
  <si>
    <t>专项业务经费支出</t>
  </si>
  <si>
    <t>备注</t>
  </si>
  <si>
    <t>一般公共支出</t>
  </si>
  <si>
    <t>行政运行</t>
  </si>
  <si>
    <t>205</t>
  </si>
  <si>
    <t>教育支出</t>
  </si>
  <si>
    <t/>
  </si>
  <si>
    <t>　　20508</t>
  </si>
  <si>
    <t>　　进修及培训</t>
  </si>
  <si>
    <t>　　　　2050803</t>
  </si>
  <si>
    <t>　　　　培训支出</t>
  </si>
  <si>
    <t xml:space="preserve"> </t>
  </si>
  <si>
    <t>208</t>
  </si>
  <si>
    <t>社会保障和就业支出</t>
  </si>
  <si>
    <t>　　20805</t>
  </si>
  <si>
    <t>　　行政事业单位离退休</t>
  </si>
  <si>
    <t>　　　　2080505</t>
  </si>
  <si>
    <t>　　　　机关事业单位基本养老保险缴费支出</t>
  </si>
  <si>
    <t>210</t>
  </si>
  <si>
    <t>卫生健康支出</t>
  </si>
  <si>
    <t>　　21004</t>
  </si>
  <si>
    <t>　　公共卫生</t>
  </si>
  <si>
    <t xml:space="preserve">                                                                                                                                                                                                                                                                                                                                                                                                                                                                                                                                                                                                                                                                                                                                                                                                                                                                                                                                                                                                                                                                                            </t>
  </si>
  <si>
    <t>　　　　2100401</t>
  </si>
  <si>
    <t>　　　　疾病预防控制机构</t>
  </si>
  <si>
    <t>　　21012</t>
  </si>
  <si>
    <t>　　财政对基本医疗保险基金的补助</t>
  </si>
  <si>
    <t>　　　　2101201</t>
  </si>
  <si>
    <t>　　　　财政对职工基本医疗保险基金的补助</t>
  </si>
  <si>
    <t>211</t>
  </si>
  <si>
    <t>节能环保支出</t>
  </si>
  <si>
    <t>　　21102</t>
  </si>
  <si>
    <t>　　环境监测与监察</t>
  </si>
  <si>
    <t>　　　　2110203</t>
  </si>
  <si>
    <t>　　　　建设项目环评审查与监督</t>
  </si>
  <si>
    <t>212</t>
  </si>
  <si>
    <t>城乡社区支出</t>
  </si>
  <si>
    <t>　　21203</t>
  </si>
  <si>
    <t>　　城乡社区公共设施</t>
  </si>
  <si>
    <t>　　　　2120303</t>
  </si>
  <si>
    <t>　　　　小城镇基础设施建设</t>
  </si>
  <si>
    <t>　　　　2120399</t>
  </si>
  <si>
    <t>　　　　其他城乡社区公共设施支出</t>
  </si>
  <si>
    <t>　　21205</t>
  </si>
  <si>
    <t>　　城乡社区环境卫生</t>
  </si>
  <si>
    <t>　　　　2120501</t>
  </si>
  <si>
    <t>　　　　城乡社区环境卫生</t>
  </si>
  <si>
    <t>213</t>
  </si>
  <si>
    <t>农林水支出</t>
  </si>
  <si>
    <t>　　21302</t>
  </si>
  <si>
    <t>　　林业和草原</t>
  </si>
  <si>
    <t>　　　　2130207</t>
  </si>
  <si>
    <t>　　　　森林资源管理</t>
  </si>
  <si>
    <t>　　21307</t>
  </si>
  <si>
    <t>　　农村综合改革</t>
  </si>
  <si>
    <t>　　　　2130705</t>
  </si>
  <si>
    <t>　　　　对村民委员会和村党支部的补助</t>
  </si>
  <si>
    <t>214</t>
  </si>
  <si>
    <t>交通运输支出</t>
  </si>
  <si>
    <t>　　21401</t>
  </si>
  <si>
    <t>　　公路水路运输</t>
  </si>
  <si>
    <t>　　　　2140106</t>
  </si>
  <si>
    <t>　　　　公路养护</t>
  </si>
  <si>
    <t>　　　　2140110</t>
  </si>
  <si>
    <t>　　　　公路和运输安全</t>
  </si>
  <si>
    <t>221</t>
  </si>
  <si>
    <t>住房保障支出</t>
  </si>
  <si>
    <t>　　22102</t>
  </si>
  <si>
    <t>　　住房改革支出</t>
  </si>
  <si>
    <t>　　　　2210201</t>
  </si>
  <si>
    <t>　　　　住房公积金</t>
  </si>
  <si>
    <r>
      <t>20</t>
    </r>
    <r>
      <rPr>
        <b/>
        <sz val="16"/>
        <rFont val="宋体"/>
        <family val="0"/>
      </rPr>
      <t>20</t>
    </r>
    <r>
      <rPr>
        <b/>
        <sz val="16"/>
        <rFont val="宋体"/>
        <family val="0"/>
      </rPr>
      <t>年部门综合预算一般公共预算支出明细表（按经济分类科目分）</t>
    </r>
  </si>
  <si>
    <t>经济科目编码</t>
  </si>
  <si>
    <t>经济科目名称</t>
  </si>
  <si>
    <t>501</t>
  </si>
  <si>
    <t>机关工资福利支出</t>
  </si>
  <si>
    <t>工资奖金津补贴</t>
  </si>
  <si>
    <t>50101</t>
  </si>
  <si>
    <t>50199</t>
  </si>
  <si>
    <t>其他工资福利支出</t>
  </si>
  <si>
    <t>50102</t>
  </si>
  <si>
    <t>社会保障缴费</t>
  </si>
  <si>
    <t>50103</t>
  </si>
  <si>
    <t>住房公积金</t>
  </si>
  <si>
    <t>机关商品和服务支出</t>
  </si>
  <si>
    <t>50201</t>
  </si>
  <si>
    <t>办公经费</t>
  </si>
  <si>
    <t>50502</t>
  </si>
  <si>
    <t>商品和服务支出</t>
  </si>
  <si>
    <t>50209</t>
  </si>
  <si>
    <t>维修（护）费</t>
  </si>
  <si>
    <t>50202</t>
  </si>
  <si>
    <t>会议费</t>
  </si>
  <si>
    <t>50203</t>
  </si>
  <si>
    <t>培训费</t>
  </si>
  <si>
    <t>50206</t>
  </si>
  <si>
    <t>公务接待费</t>
  </si>
  <si>
    <t>50205</t>
  </si>
  <si>
    <t>委托业务费</t>
  </si>
  <si>
    <t>50208</t>
  </si>
  <si>
    <t>公务用车运行维护费</t>
  </si>
  <si>
    <t>50299</t>
  </si>
  <si>
    <t>其他商品和服务支出</t>
  </si>
  <si>
    <t>对个人和家庭的补助</t>
  </si>
  <si>
    <t>50905</t>
  </si>
  <si>
    <t>离退休费</t>
  </si>
  <si>
    <t>50901</t>
  </si>
  <si>
    <t>社会福利和救助</t>
  </si>
  <si>
    <r>
      <t>20</t>
    </r>
    <r>
      <rPr>
        <b/>
        <sz val="16"/>
        <rFont val="宋体"/>
        <family val="0"/>
      </rPr>
      <t>20</t>
    </r>
    <r>
      <rPr>
        <b/>
        <sz val="16"/>
        <rFont val="宋体"/>
        <family val="0"/>
      </rPr>
      <t>年部门综合预算一般公共预算基本支出明细表（按功能科目分）</t>
    </r>
  </si>
  <si>
    <t>201</t>
  </si>
  <si>
    <t>一般公共服务支出</t>
  </si>
  <si>
    <t>　　20103</t>
  </si>
  <si>
    <t>　　政府办公厅（室）及相关机构事务</t>
  </si>
  <si>
    <t>　　　　2010301</t>
  </si>
  <si>
    <t>　　　　行政运行</t>
  </si>
  <si>
    <r>
      <t>20</t>
    </r>
    <r>
      <rPr>
        <b/>
        <sz val="16"/>
        <rFont val="宋体"/>
        <family val="0"/>
      </rPr>
      <t>20</t>
    </r>
    <r>
      <rPr>
        <b/>
        <sz val="16"/>
        <rFont val="宋体"/>
        <family val="0"/>
      </rPr>
      <t>年部门综合预算一般公共预算基本支出明细表（按经济分类科目分）</t>
    </r>
  </si>
  <si>
    <r>
      <t>20</t>
    </r>
    <r>
      <rPr>
        <b/>
        <sz val="15"/>
        <rFont val="宋体"/>
        <family val="0"/>
      </rPr>
      <t>20</t>
    </r>
    <r>
      <rPr>
        <b/>
        <sz val="15"/>
        <rFont val="宋体"/>
        <family val="0"/>
      </rPr>
      <t>年部门综合预算政府性基金收支表</t>
    </r>
  </si>
  <si>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</si>
  <si>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</si>
  <si>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</si>
  <si>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</si>
  <si>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</si>
  <si>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</si>
  <si>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</si>
  <si>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</si>
  <si>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</si>
  <si>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</si>
  <si>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</si>
  <si>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</si>
  <si>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</si>
  <si>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</si>
  <si>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</si>
  <si>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</si>
  <si>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</si>
  <si>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</si>
  <si>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</si>
  <si>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</si>
  <si>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</si>
  <si>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</si>
  <si>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</si>
  <si>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</si>
  <si>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</si>
  <si>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</si>
  <si>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</si>
  <si>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</si>
  <si>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</si>
  <si>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</si>
  <si>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</si>
  <si>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</si>
  <si>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r>
      <t>20</t>
    </r>
    <r>
      <rPr>
        <b/>
        <sz val="16"/>
        <rFont val="宋体"/>
        <family val="0"/>
      </rPr>
      <t>20</t>
    </r>
    <r>
      <rPr>
        <b/>
        <sz val="16"/>
        <rFont val="宋体"/>
        <family val="0"/>
      </rPr>
      <t>年部门综合预算专项业务经费支出表</t>
    </r>
  </si>
  <si>
    <t>单位（项目）名称</t>
  </si>
  <si>
    <t>项目金额</t>
  </si>
  <si>
    <t>项目简介</t>
  </si>
  <si>
    <t>715</t>
  </si>
  <si>
    <t>　　715001</t>
  </si>
  <si>
    <t>　　神木市栏杆堡镇人民政府</t>
  </si>
  <si>
    <t>　　　　</t>
  </si>
  <si>
    <t>　　　　专用项目</t>
  </si>
  <si>
    <t>　　　　　　</t>
  </si>
  <si>
    <t>　　　　　　财力性转移支付资金</t>
  </si>
  <si>
    <t>全镇20个行政村、1个镇区农村基础设施维修建设</t>
  </si>
  <si>
    <t>　　　　　　环卫经费</t>
  </si>
  <si>
    <t>全镇环境卫生打扫，垃圾清运处理，人居环境整治</t>
  </si>
  <si>
    <t>　　　　　　基层防疫经费</t>
  </si>
  <si>
    <t>防疫员工资、保险、租车费、动物死亡补助。</t>
  </si>
  <si>
    <t>　　　　　　栏杆堡镇垃圾场环评经费</t>
  </si>
  <si>
    <t>栏杆堡镇拟新建垃圾场一个，前期环评费用，建成后实现全镇垃圾有处可倒。</t>
  </si>
  <si>
    <t>　　　　　　栏杆堡镇森林防火经费</t>
  </si>
  <si>
    <t>栏杆堡镇春季、冬季森林草原防火经费</t>
  </si>
  <si>
    <t>　　　　　　栏杆堡政府大楼暖气罩安装及窗台台面铺设</t>
  </si>
  <si>
    <t>政府大楼加装160套窗套、窗台（人造石材）铺设及暖气罩安装</t>
  </si>
  <si>
    <t>　　　　　　流动党总支专项经费</t>
  </si>
  <si>
    <t>栏杆堡镇地处神木市南部山区，外出打工人员多，党员在家少，为方便党员办事、活动。</t>
  </si>
  <si>
    <t>　　　　　　农村道路养护费</t>
  </si>
  <si>
    <t>栏杆堡全镇油路、水泥路，为保证居民日常出行顺畅及安全，对公路进行日常养护及工程养护。</t>
  </si>
  <si>
    <t>　　　　　　农村劝导员补贴</t>
  </si>
  <si>
    <t>我镇设立农村道路设交通劝导二级站3个，三级站3个，并配备人员，对雨雪灾害安全封路劝导。</t>
  </si>
  <si>
    <t>　　　　　　农村税费改革转移支付</t>
  </si>
  <si>
    <t>现任、离任村干部工资，村级公务费、义务兵家属优待金及高原补助，农村光纤网络服务费，计生经费，征兵经费</t>
  </si>
  <si>
    <r>
      <t>20</t>
    </r>
    <r>
      <rPr>
        <b/>
        <sz val="16"/>
        <rFont val="宋体"/>
        <family val="0"/>
      </rPr>
      <t>20</t>
    </r>
    <r>
      <rPr>
        <b/>
        <sz val="16"/>
        <rFont val="宋体"/>
        <family val="0"/>
      </rPr>
      <t>年部门综合预算政府采购（资产配置、购买服务）预算表</t>
    </r>
  </si>
  <si>
    <t>科目编码</t>
  </si>
  <si>
    <t>采购项目</t>
  </si>
  <si>
    <t>采购目录</t>
  </si>
  <si>
    <t>购买服务内容</t>
  </si>
  <si>
    <t>规格型号</t>
  </si>
  <si>
    <t>数量</t>
  </si>
  <si>
    <t>实施采购时间</t>
  </si>
  <si>
    <t>预算金额</t>
  </si>
  <si>
    <t>说明</t>
  </si>
  <si>
    <t>类</t>
  </si>
  <si>
    <t>款</t>
  </si>
  <si>
    <t>项</t>
  </si>
  <si>
    <t>07</t>
  </si>
  <si>
    <t>05</t>
  </si>
  <si>
    <t xml:space="preserve">　　　　 </t>
  </si>
  <si>
    <t>　　　　流动党总支专项经费</t>
  </si>
  <si>
    <t>其他租赁服务</t>
  </si>
  <si>
    <t>房间2间用于城区流动党支部流动党员活动</t>
  </si>
  <si>
    <t>房间2间</t>
  </si>
  <si>
    <t>302</t>
  </si>
  <si>
    <t>14</t>
  </si>
  <si>
    <r>
      <t>20</t>
    </r>
    <r>
      <rPr>
        <b/>
        <sz val="16"/>
        <rFont val="宋体"/>
        <family val="0"/>
      </rPr>
      <t>20</t>
    </r>
    <r>
      <rPr>
        <b/>
        <sz val="16"/>
        <rFont val="宋体"/>
        <family val="0"/>
      </rPr>
      <t>年部门综合预算一般公共预算拨款“三公”经费及会议费、培训费支出预算表</t>
    </r>
  </si>
  <si>
    <r>
      <t>20</t>
    </r>
    <r>
      <rPr>
        <sz val="9"/>
        <rFont val="宋体"/>
        <family val="0"/>
      </rPr>
      <t>19</t>
    </r>
    <r>
      <rPr>
        <sz val="9"/>
        <rFont val="宋体"/>
        <family val="0"/>
      </rPr>
      <t>年</t>
    </r>
  </si>
  <si>
    <r>
      <t>20</t>
    </r>
    <r>
      <rPr>
        <sz val="9"/>
        <rFont val="宋体"/>
        <family val="0"/>
      </rPr>
      <t>20</t>
    </r>
    <r>
      <rPr>
        <sz val="9"/>
        <rFont val="宋体"/>
        <family val="0"/>
      </rPr>
      <t>年</t>
    </r>
  </si>
  <si>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</si>
  <si>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</si>
  <si>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</si>
  <si>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</si>
  <si>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</si>
  <si>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</si>
  <si>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</si>
  <si>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</si>
  <si>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</si>
  <si>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</si>
  <si>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</si>
  <si>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</si>
  <si>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</si>
  <si>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</si>
  <si>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栏杆堡镇政府</t>
  </si>
  <si>
    <r>
      <t>20</t>
    </r>
    <r>
      <rPr>
        <b/>
        <sz val="16"/>
        <rFont val="宋体"/>
        <family val="0"/>
      </rPr>
      <t>20</t>
    </r>
    <r>
      <rPr>
        <b/>
        <sz val="16"/>
        <rFont val="宋体"/>
        <family val="0"/>
      </rPr>
      <t>年部门专项业务经费一级项目绩效目标表</t>
    </r>
  </si>
  <si>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</si>
  <si>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</si>
  <si>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</si>
  <si>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</si>
  <si>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</si>
  <si>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</si>
  <si>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</si>
  <si>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</si>
  <si>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</si>
  <si>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</si>
  <si>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</si>
  <si>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</si>
  <si>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</si>
  <si>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</si>
  <si>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</si>
  <si>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</si>
  <si>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</si>
  <si>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</si>
  <si>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</si>
  <si>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</si>
  <si>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</si>
  <si>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</si>
  <si>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</si>
  <si>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</si>
  <si>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</si>
  <si>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</si>
  <si>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</si>
  <si>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</si>
  <si>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</si>
  <si>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</si>
  <si>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</si>
  <si>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</si>
  <si>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</si>
  <si>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</si>
  <si>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</si>
  <si>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r>
      <t>20</t>
    </r>
    <r>
      <rPr>
        <b/>
        <sz val="16"/>
        <rFont val="宋体"/>
        <family val="0"/>
      </rPr>
      <t>20</t>
    </r>
    <r>
      <rPr>
        <b/>
        <sz val="16"/>
        <rFont val="宋体"/>
        <family val="0"/>
      </rPr>
      <t>年部门整体支出绩效目标表</t>
    </r>
  </si>
  <si>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</si>
  <si>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</si>
  <si>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</si>
  <si>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</si>
  <si>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</si>
  <si>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</si>
  <si>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</si>
  <si>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</si>
  <si>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</si>
  <si>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</si>
  <si>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</si>
  <si>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</si>
  <si>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</si>
  <si>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</si>
  <si>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</si>
  <si>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</si>
  <si>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</si>
  <si>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</si>
  <si>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</si>
  <si>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r>
      <t>20</t>
    </r>
    <r>
      <rPr>
        <b/>
        <sz val="16"/>
        <rFont val="宋体"/>
        <family val="0"/>
      </rPr>
      <t>20</t>
    </r>
    <r>
      <rPr>
        <b/>
        <sz val="16"/>
        <rFont val="宋体"/>
        <family val="0"/>
      </rPr>
      <t>年专项资金整体绩效目标表</t>
    </r>
  </si>
  <si>
    <t>备 注：1、绩效指标可选择填写。 2、省级部门对管理的试行绩效目标重点审核的专项资金绩效目标按陕财办预〔2017〕133号文件要求公开。3、市县不做强制公开要求。</t>
  </si>
  <si>
    <t>部门单位构成、人员情况及国有资产情况统计表
                                                                                           单位：万元</t>
  </si>
  <si>
    <t>部门</t>
  </si>
  <si>
    <t>编制人数</t>
  </si>
  <si>
    <t>实有人数</t>
  </si>
  <si>
    <t>单位管理的离退休人员数</t>
  </si>
  <si>
    <r>
      <t>截止20</t>
    </r>
    <r>
      <rPr>
        <sz val="11"/>
        <rFont val="宋体"/>
        <family val="0"/>
      </rPr>
      <t>19</t>
    </r>
    <r>
      <rPr>
        <sz val="11"/>
        <rFont val="宋体"/>
        <family val="0"/>
      </rPr>
      <t>年底国有资产占用情况</t>
    </r>
  </si>
  <si>
    <r>
      <t>20</t>
    </r>
    <r>
      <rPr>
        <sz val="11"/>
        <rFont val="宋体"/>
        <family val="0"/>
      </rPr>
      <t>20</t>
    </r>
    <r>
      <rPr>
        <sz val="11"/>
        <rFont val="宋体"/>
        <family val="0"/>
      </rPr>
      <t>年部门预算安排购置情况</t>
    </r>
  </si>
  <si>
    <t>行政</t>
  </si>
  <si>
    <t>事业</t>
  </si>
  <si>
    <t>车辆数量</t>
  </si>
  <si>
    <t>车辆价值</t>
  </si>
  <si>
    <t>入账设备数量</t>
  </si>
  <si>
    <t>入账设备价值</t>
  </si>
  <si>
    <t>栏杆堡镇人民政府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</si>
</sst>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_);[Red]\(0.00\)"/>
    <numFmt numFmtId="181" formatCode="#,##0.0_ "/>
    <numFmt numFmtId="182" formatCode="#,##0.00_ "/>
    <numFmt numFmtId="183" formatCode="#,##0.0000"/>
  </numFmts>
  <fonts count="68">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0"/>
      <name val="Arial"/>
      <family val="2"/>
    </font>
    <font>
      <sz val="9"/>
      <name val="仿宋_GB2312"/>
      <family val="0"/>
    </font>
    <font>
      <b/>
      <sz val="15"/>
      <name val="宋体"/>
      <family val="0"/>
    </font>
    <font>
      <b/>
      <sz val="9"/>
      <name val="宋体"/>
      <family val="0"/>
    </font>
    <font>
      <b/>
      <sz val="10"/>
      <name val="Arial"/>
      <family val="2"/>
    </font>
    <font>
      <b/>
      <sz val="10"/>
      <name val="宋体"/>
      <family val="0"/>
    </font>
    <font>
      <sz val="9"/>
      <name val="Arial"/>
      <family val="2"/>
    </font>
    <font>
      <b/>
      <sz val="9"/>
      <name val="Arial"/>
      <family val="2"/>
    </font>
    <font>
      <b/>
      <sz val="18"/>
      <name val="宋体"/>
      <family val="0"/>
    </font>
    <font>
      <sz val="48"/>
      <name val="宋体"/>
      <family val="0"/>
    </font>
    <font>
      <b/>
      <sz val="20"/>
      <name val="宋体"/>
      <family val="0"/>
    </font>
    <font>
      <sz val="11"/>
      <color indexed="9"/>
      <name val="宋体"/>
      <family val="0"/>
    </font>
    <font>
      <b/>
      <sz val="11"/>
      <color indexed="63"/>
      <name val="宋体"/>
      <family val="0"/>
    </font>
    <font>
      <sz val="11"/>
      <color indexed="52"/>
      <name val="宋体"/>
      <family val="0"/>
    </font>
    <font>
      <b/>
      <sz val="15"/>
      <color indexed="54"/>
      <name val="宋体"/>
      <family val="0"/>
    </font>
    <font>
      <sz val="11"/>
      <color indexed="19"/>
      <name val="宋体"/>
      <family val="0"/>
    </font>
    <font>
      <sz val="11"/>
      <color indexed="62"/>
      <name val="宋体"/>
      <family val="0"/>
    </font>
    <font>
      <b/>
      <sz val="11"/>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0"/>
      <name val="宋体"/>
      <family val="0"/>
    </font>
    <font>
      <sz val="11"/>
      <color indexed="10"/>
      <name val="宋体"/>
      <family val="0"/>
    </font>
    <font>
      <b/>
      <sz val="13"/>
      <color indexed="54"/>
      <name val="宋体"/>
      <family val="0"/>
    </font>
    <font>
      <b/>
      <sz val="11"/>
      <color indexed="52"/>
      <name val="宋体"/>
      <family val="0"/>
    </font>
    <font>
      <i/>
      <sz val="11"/>
      <color indexed="23"/>
      <name val="宋体"/>
      <family val="0"/>
    </font>
    <font>
      <b/>
      <sz val="11"/>
      <color indexed="53"/>
      <name val="宋体"/>
      <family val="0"/>
    </font>
    <font>
      <u val="single"/>
      <sz val="11"/>
      <color indexed="20"/>
      <name val="宋体"/>
      <family val="0"/>
    </font>
    <font>
      <sz val="11"/>
      <color indexed="16"/>
      <name val="宋体"/>
      <family val="0"/>
    </font>
    <font>
      <sz val="11"/>
      <color indexed="17"/>
      <name val="宋体"/>
      <family val="0"/>
    </font>
    <font>
      <sz val="11"/>
      <color indexed="53"/>
      <name val="宋体"/>
      <family val="0"/>
    </font>
    <font>
      <b/>
      <sz val="18"/>
      <color indexed="56"/>
      <name val="宋体"/>
      <family val="0"/>
    </font>
    <font>
      <b/>
      <sz val="11"/>
      <color indexed="56"/>
      <name val="宋体"/>
      <family val="0"/>
    </font>
    <font>
      <b/>
      <sz val="15"/>
      <color indexed="56"/>
      <name val="宋体"/>
      <family val="0"/>
    </font>
    <font>
      <sz val="11"/>
      <color indexed="20"/>
      <name val="宋体"/>
      <family val="0"/>
    </font>
    <font>
      <b/>
      <sz val="13"/>
      <color indexed="56"/>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name val="Calibri"/>
      <family val="0"/>
    </font>
    <font>
      <sz val="9"/>
      <name val="Calibri"/>
      <family val="0"/>
    </font>
  </fonts>
  <fills count="57">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rgb="FF00B05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62"/>
      </bottom>
    </border>
    <border>
      <left/>
      <right/>
      <top/>
      <bottom style="medium">
        <color indexed="22"/>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right/>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3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177" fontId="12" fillId="0" borderId="0" applyFont="0" applyFill="0" applyBorder="0" applyAlignment="0" applyProtection="0"/>
    <xf numFmtId="0" fontId="0" fillId="0" borderId="0">
      <alignment/>
      <protection/>
    </xf>
    <xf numFmtId="0" fontId="6" fillId="2" borderId="0" applyNumberFormat="0" applyBorder="0" applyAlignment="0" applyProtection="0"/>
    <xf numFmtId="0" fontId="46" fillId="3" borderId="0" applyNumberFormat="0" applyBorder="0" applyAlignment="0" applyProtection="0"/>
    <xf numFmtId="0" fontId="47" fillId="4" borderId="1" applyNumberFormat="0" applyAlignment="0" applyProtection="0"/>
    <xf numFmtId="176" fontId="12" fillId="0" borderId="0" applyFont="0" applyFill="0" applyBorder="0" applyAlignment="0" applyProtection="0"/>
    <xf numFmtId="0" fontId="0" fillId="0" borderId="0">
      <alignment/>
      <protection/>
    </xf>
    <xf numFmtId="178" fontId="12" fillId="0" borderId="0" applyFont="0" applyFill="0" applyBorder="0" applyAlignment="0" applyProtection="0"/>
    <xf numFmtId="0" fontId="7" fillId="0" borderId="0">
      <alignment/>
      <protection/>
    </xf>
    <xf numFmtId="0" fontId="46" fillId="5" borderId="0" applyNumberFormat="0" applyBorder="0" applyAlignment="0" applyProtection="0"/>
    <xf numFmtId="0" fontId="33" fillId="6" borderId="2" applyNumberFormat="0" applyAlignment="0" applyProtection="0"/>
    <xf numFmtId="0" fontId="48" fillId="7" borderId="0" applyNumberFormat="0" applyBorder="0" applyAlignment="0" applyProtection="0"/>
    <xf numFmtId="0" fontId="49" fillId="0" borderId="0" applyNumberFormat="0" applyFill="0" applyBorder="0" applyAlignment="0" applyProtection="0"/>
    <xf numFmtId="0" fontId="0" fillId="0" borderId="0">
      <alignment/>
      <protection/>
    </xf>
    <xf numFmtId="0" fontId="50" fillId="8" borderId="0" applyNumberFormat="0" applyBorder="0" applyAlignment="0" applyProtection="0"/>
    <xf numFmtId="0" fontId="0" fillId="0" borderId="0">
      <alignment/>
      <protection/>
    </xf>
    <xf numFmtId="0" fontId="0" fillId="0" borderId="0">
      <alignment/>
      <protection/>
    </xf>
    <xf numFmtId="0" fontId="6" fillId="9" borderId="0" applyNumberFormat="0" applyBorder="0" applyAlignment="0" applyProtection="0"/>
    <xf numFmtId="9" fontId="12" fillId="0" borderId="0" applyFont="0" applyFill="0" applyBorder="0" applyAlignment="0" applyProtection="0"/>
    <xf numFmtId="0" fontId="0" fillId="0" borderId="0">
      <alignment/>
      <protection/>
    </xf>
    <xf numFmtId="0" fontId="6" fillId="10" borderId="0" applyNumberFormat="0" applyBorder="0" applyAlignment="0" applyProtection="0"/>
    <xf numFmtId="0" fontId="0" fillId="0" borderId="0">
      <alignment/>
      <protection/>
    </xf>
    <xf numFmtId="0" fontId="6" fillId="11" borderId="0" applyNumberFormat="0" applyBorder="0" applyAlignment="0" applyProtection="0"/>
    <xf numFmtId="0" fontId="51" fillId="0" borderId="0" applyNumberFormat="0" applyFill="0" applyBorder="0" applyAlignment="0" applyProtection="0"/>
    <xf numFmtId="0" fontId="52" fillId="12" borderId="3" applyNumberFormat="0" applyFont="0" applyAlignment="0" applyProtection="0"/>
    <xf numFmtId="0" fontId="0" fillId="0" borderId="0">
      <alignment/>
      <protection/>
    </xf>
    <xf numFmtId="0" fontId="0" fillId="0" borderId="0">
      <alignment/>
      <protection/>
    </xf>
    <xf numFmtId="0" fontId="50" fillId="13" borderId="0" applyNumberFormat="0" applyBorder="0" applyAlignment="0" applyProtection="0"/>
    <xf numFmtId="0" fontId="0" fillId="0" borderId="0">
      <alignment/>
      <protection/>
    </xf>
    <xf numFmtId="0" fontId="3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9" fillId="14" borderId="0" applyNumberFormat="0" applyBorder="0" applyAlignment="0" applyProtection="0"/>
    <xf numFmtId="0" fontId="0"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4" applyNumberFormat="0" applyFill="0" applyAlignment="0" applyProtection="0"/>
    <xf numFmtId="0" fontId="0" fillId="0" borderId="0">
      <alignment/>
      <protection/>
    </xf>
    <xf numFmtId="0" fontId="58" fillId="0" borderId="4" applyNumberFormat="0" applyFill="0" applyAlignment="0" applyProtection="0"/>
    <xf numFmtId="0" fontId="50" fillId="15" borderId="0" applyNumberFormat="0" applyBorder="0" applyAlignment="0" applyProtection="0"/>
    <xf numFmtId="0" fontId="0" fillId="0" borderId="0">
      <alignment/>
      <protection/>
    </xf>
    <xf numFmtId="0" fontId="53" fillId="0" borderId="5" applyNumberFormat="0" applyFill="0" applyAlignment="0" applyProtection="0"/>
    <xf numFmtId="0" fontId="50" fillId="16" borderId="0" applyNumberFormat="0" applyBorder="0" applyAlignment="0" applyProtection="0"/>
    <xf numFmtId="0" fontId="59" fillId="17" borderId="6" applyNumberFormat="0" applyAlignment="0" applyProtection="0"/>
    <xf numFmtId="0" fontId="60" fillId="17" borderId="1" applyNumberFormat="0" applyAlignment="0" applyProtection="0"/>
    <xf numFmtId="0" fontId="6" fillId="18" borderId="0" applyNumberFormat="0" applyBorder="0" applyAlignment="0" applyProtection="0"/>
    <xf numFmtId="0" fontId="61" fillId="19" borderId="7" applyNumberFormat="0" applyAlignment="0" applyProtection="0"/>
    <xf numFmtId="0" fontId="7" fillId="0" borderId="0">
      <alignment/>
      <protection/>
    </xf>
    <xf numFmtId="0" fontId="46" fillId="20" borderId="0" applyNumberFormat="0" applyBorder="0" applyAlignment="0" applyProtection="0"/>
    <xf numFmtId="0" fontId="50" fillId="21" borderId="0" applyNumberFormat="0" applyBorder="0" applyAlignment="0" applyProtection="0"/>
    <xf numFmtId="0" fontId="0" fillId="0" borderId="0">
      <alignment/>
      <protection/>
    </xf>
    <xf numFmtId="0" fontId="62" fillId="0" borderId="8" applyNumberFormat="0" applyFill="0" applyAlignment="0" applyProtection="0"/>
    <xf numFmtId="0" fontId="63" fillId="0" borderId="9" applyNumberFormat="0" applyFill="0" applyAlignment="0" applyProtection="0"/>
    <xf numFmtId="0" fontId="64" fillId="22" borderId="0" applyNumberFormat="0" applyBorder="0" applyAlignment="0" applyProtection="0"/>
    <xf numFmtId="0" fontId="65" fillId="23" borderId="0" applyNumberFormat="0" applyBorder="0" applyAlignment="0" applyProtection="0"/>
    <xf numFmtId="0" fontId="7" fillId="0" borderId="0">
      <alignment/>
      <protection/>
    </xf>
    <xf numFmtId="0" fontId="46" fillId="24" borderId="0" applyNumberFormat="0" applyBorder="0" applyAlignment="0" applyProtection="0"/>
    <xf numFmtId="0" fontId="50"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0" fillId="6" borderId="10" applyNumberFormat="0" applyAlignment="0" applyProtection="0"/>
    <xf numFmtId="0" fontId="46" fillId="28" borderId="0" applyNumberFormat="0" applyBorder="0" applyAlignment="0" applyProtection="0"/>
    <xf numFmtId="0" fontId="46" fillId="29" borderId="0" applyNumberFormat="0" applyBorder="0" applyAlignment="0" applyProtection="0"/>
    <xf numFmtId="0" fontId="0" fillId="0" borderId="0">
      <alignment/>
      <protection/>
    </xf>
    <xf numFmtId="0" fontId="50" fillId="30" borderId="0" applyNumberFormat="0" applyBorder="0" applyAlignment="0" applyProtection="0"/>
    <xf numFmtId="0" fontId="7" fillId="0" borderId="0">
      <alignment/>
      <protection/>
    </xf>
    <xf numFmtId="0" fontId="50"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50" fillId="34" borderId="0" applyNumberFormat="0" applyBorder="0" applyAlignment="0" applyProtection="0"/>
    <xf numFmtId="0" fontId="0" fillId="0" borderId="0">
      <alignment/>
      <protection/>
    </xf>
    <xf numFmtId="0" fontId="46" fillId="35" borderId="0" applyNumberFormat="0" applyBorder="0" applyAlignment="0" applyProtection="0"/>
    <xf numFmtId="0" fontId="0" fillId="0" borderId="0">
      <alignment/>
      <protection/>
    </xf>
    <xf numFmtId="0" fontId="50" fillId="36" borderId="0" applyNumberFormat="0" applyBorder="0" applyAlignment="0" applyProtection="0"/>
    <xf numFmtId="0" fontId="50" fillId="37" borderId="0" applyNumberFormat="0" applyBorder="0" applyAlignment="0" applyProtection="0"/>
    <xf numFmtId="0" fontId="30" fillId="38" borderId="0" applyNumberFormat="0" applyBorder="0" applyAlignment="0" applyProtection="0"/>
    <xf numFmtId="0" fontId="46" fillId="39" borderId="0" applyNumberFormat="0" applyBorder="0" applyAlignment="0" applyProtection="0"/>
    <xf numFmtId="0" fontId="50" fillId="4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0" fillId="0" borderId="0">
      <alignment/>
      <protection/>
    </xf>
    <xf numFmtId="0" fontId="0" fillId="0" borderId="0">
      <alignment/>
      <protection/>
    </xf>
    <xf numFmtId="0" fontId="6" fillId="14"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0" fillId="0" borderId="0">
      <alignment/>
      <protection/>
    </xf>
    <xf numFmtId="0" fontId="0" fillId="0" borderId="0">
      <alignment/>
      <protection/>
    </xf>
    <xf numFmtId="0" fontId="6" fillId="11" borderId="0" applyNumberFormat="0" applyBorder="0" applyAlignment="0" applyProtection="0"/>
    <xf numFmtId="0" fontId="20" fillId="6" borderId="10" applyNumberFormat="0" applyAlignment="0" applyProtection="0"/>
    <xf numFmtId="0" fontId="6" fillId="18" borderId="0" applyNumberFormat="0" applyBorder="0" applyAlignment="0" applyProtection="0"/>
    <xf numFmtId="0" fontId="7" fillId="0" borderId="0">
      <alignment/>
      <protection/>
    </xf>
    <xf numFmtId="0" fontId="6" fillId="41" borderId="0" applyNumberFormat="0" applyBorder="0" applyAlignment="0" applyProtection="0"/>
    <xf numFmtId="0" fontId="7" fillId="0" borderId="0">
      <alignment/>
      <protection/>
    </xf>
    <xf numFmtId="0" fontId="6" fillId="41" borderId="0" applyNumberFormat="0" applyBorder="0" applyAlignment="0" applyProtection="0"/>
    <xf numFmtId="0" fontId="7" fillId="0" borderId="0">
      <alignment/>
      <protection/>
    </xf>
    <xf numFmtId="0" fontId="6" fillId="42" borderId="0" applyNumberFormat="0" applyBorder="0" applyAlignment="0" applyProtection="0"/>
    <xf numFmtId="0" fontId="7" fillId="0" borderId="0">
      <alignment/>
      <protection/>
    </xf>
    <xf numFmtId="0" fontId="6" fillId="42" borderId="0" applyNumberFormat="0" applyBorder="0" applyAlignment="0" applyProtection="0"/>
    <xf numFmtId="0" fontId="6" fillId="43" borderId="0" applyNumberFormat="0" applyBorder="0" applyAlignment="0" applyProtection="0"/>
    <xf numFmtId="0" fontId="33" fillId="6" borderId="2" applyNumberFormat="0" applyAlignment="0" applyProtection="0"/>
    <xf numFmtId="0" fontId="6" fillId="43" borderId="0" applyNumberFormat="0" applyBorder="0" applyAlignment="0" applyProtection="0"/>
    <xf numFmtId="0" fontId="6" fillId="18" borderId="0" applyNumberFormat="0" applyBorder="0" applyAlignment="0" applyProtection="0"/>
    <xf numFmtId="0" fontId="26" fillId="44" borderId="11" applyNumberFormat="0" applyAlignment="0" applyProtection="0"/>
    <xf numFmtId="0" fontId="6" fillId="10" borderId="0" applyNumberFormat="0" applyBorder="0" applyAlignment="0" applyProtection="0"/>
    <xf numFmtId="0" fontId="6" fillId="10" borderId="0" applyNumberFormat="0" applyBorder="0" applyAlignment="0" applyProtection="0"/>
    <xf numFmtId="0" fontId="6" fillId="45" borderId="0" applyNumberFormat="0" applyBorder="0" applyAlignment="0" applyProtection="0"/>
    <xf numFmtId="0" fontId="30" fillId="38" borderId="0" applyNumberFormat="0" applyBorder="0" applyAlignment="0" applyProtection="0"/>
    <xf numFmtId="0" fontId="6"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14" borderId="0" applyNumberFormat="0" applyBorder="0" applyAlignment="0" applyProtection="0"/>
    <xf numFmtId="0" fontId="0" fillId="0" borderId="0">
      <alignment/>
      <protection/>
    </xf>
    <xf numFmtId="0" fontId="0" fillId="0" borderId="0">
      <alignment/>
      <protection/>
    </xf>
    <xf numFmtId="0" fontId="19" fillId="43" borderId="0" applyNumberFormat="0" applyBorder="0" applyAlignment="0" applyProtection="0"/>
    <xf numFmtId="0" fontId="19" fillId="43"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0" fillId="0" borderId="0">
      <alignment/>
      <protection/>
    </xf>
    <xf numFmtId="0" fontId="19" fillId="49" borderId="0" applyNumberFormat="0" applyBorder="0" applyAlignment="0" applyProtection="0"/>
    <xf numFmtId="0" fontId="19" fillId="49" borderId="0" applyNumberFormat="0" applyBorder="0" applyAlignment="0" applyProtection="0"/>
    <xf numFmtId="0" fontId="0" fillId="0" borderId="0">
      <alignment/>
      <protection/>
    </xf>
    <xf numFmtId="0" fontId="42" fillId="0" borderId="12" applyNumberFormat="0" applyFill="0" applyAlignment="0" applyProtection="0"/>
    <xf numFmtId="0" fontId="42" fillId="0" borderId="12" applyNumberFormat="0" applyFill="0" applyAlignment="0" applyProtection="0"/>
    <xf numFmtId="0" fontId="44" fillId="0" borderId="12" applyNumberFormat="0" applyFill="0" applyAlignment="0" applyProtection="0"/>
    <xf numFmtId="0" fontId="0" fillId="0" borderId="0">
      <alignment/>
      <protection/>
    </xf>
    <xf numFmtId="0" fontId="44" fillId="0" borderId="12" applyNumberFormat="0" applyFill="0" applyAlignment="0" applyProtection="0"/>
    <xf numFmtId="0" fontId="0" fillId="0" borderId="0">
      <alignment/>
      <protection/>
    </xf>
    <xf numFmtId="0" fontId="41" fillId="0" borderId="13" applyNumberFormat="0" applyFill="0" applyAlignment="0" applyProtection="0"/>
    <xf numFmtId="0" fontId="7" fillId="0" borderId="0">
      <alignment/>
      <protection/>
    </xf>
    <xf numFmtId="0" fontId="41" fillId="0" borderId="1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7" fillId="0" borderId="0">
      <alignment/>
      <protection/>
    </xf>
    <xf numFmtId="0" fontId="0"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24" fillId="42" borderId="2" applyNumberFormat="0" applyAlignment="0" applyProtection="0"/>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47" borderId="0" applyNumberFormat="0" applyBorder="0" applyAlignment="0" applyProtection="0"/>
    <xf numFmtId="0" fontId="0" fillId="0" borderId="0">
      <alignment/>
      <protection/>
    </xf>
    <xf numFmtId="0" fontId="19" fillId="4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50" borderId="0" applyNumberFormat="0" applyBorder="0" applyAlignment="0" applyProtection="0"/>
    <xf numFmtId="0" fontId="0" fillId="0" borderId="0">
      <alignment/>
      <protection/>
    </xf>
    <xf numFmtId="0" fontId="0" fillId="0" borderId="0">
      <alignment/>
      <protection/>
    </xf>
    <xf numFmtId="0" fontId="24" fillId="42" borderId="2" applyNumberFormat="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19" fillId="48" borderId="0" applyNumberFormat="0" applyBorder="0" applyAlignment="0" applyProtection="0"/>
    <xf numFmtId="0" fontId="0" fillId="0" borderId="0">
      <alignment/>
      <protection/>
    </xf>
    <xf numFmtId="0" fontId="19" fillId="48"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52" borderId="14" applyNumberFormat="0" applyFont="0" applyAlignment="0" applyProtection="0"/>
    <xf numFmtId="0" fontId="0" fillId="0" borderId="0">
      <alignment/>
      <protection/>
    </xf>
    <xf numFmtId="0" fontId="6" fillId="52" borderId="14" applyNumberFormat="0" applyFont="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9" fillId="5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8" fillId="9" borderId="0" applyNumberFormat="0" applyBorder="0" applyAlignment="0" applyProtection="0"/>
    <xf numFmtId="0" fontId="25" fillId="0" borderId="15" applyNumberFormat="0" applyFill="0" applyAlignment="0" applyProtection="0"/>
    <xf numFmtId="0" fontId="25" fillId="0" borderId="15" applyNumberFormat="0" applyFill="0" applyAlignment="0" applyProtection="0"/>
    <xf numFmtId="0" fontId="26" fillId="44" borderId="11" applyNumberFormat="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1" fillId="0" borderId="16" applyNumberFormat="0" applyFill="0" applyAlignment="0" applyProtection="0"/>
    <xf numFmtId="0" fontId="21" fillId="0" borderId="16" applyNumberFormat="0" applyFill="0" applyAlignment="0" applyProtection="0"/>
    <xf numFmtId="0" fontId="19" fillId="50"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cellStyleXfs>
  <cellXfs count="206">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17" xfId="0" applyNumberFormat="1" applyFont="1" applyBorder="1" applyAlignment="1">
      <alignment horizontal="center" vertical="center" wrapText="1"/>
    </xf>
    <xf numFmtId="0" fontId="2" fillId="0" borderId="0" xfId="235" applyAlignment="1">
      <alignment vertical="center" wrapText="1"/>
      <protection/>
    </xf>
    <xf numFmtId="0" fontId="2" fillId="0" borderId="0" xfId="235" applyFont="1" applyAlignment="1">
      <alignment vertical="center"/>
      <protection/>
    </xf>
    <xf numFmtId="0" fontId="4" fillId="0" borderId="0" xfId="235" applyFont="1" applyAlignment="1">
      <alignment vertical="center" wrapText="1"/>
      <protection/>
    </xf>
    <xf numFmtId="0" fontId="5" fillId="0" borderId="0" xfId="235" applyFont="1" applyAlignment="1">
      <alignment horizontal="center" vertical="center" wrapText="1"/>
      <protection/>
    </xf>
    <xf numFmtId="0" fontId="2" fillId="0" borderId="0" xfId="235" applyFont="1" applyAlignment="1">
      <alignment horizontal="center" vertical="center" wrapText="1"/>
      <protection/>
    </xf>
    <xf numFmtId="0" fontId="2" fillId="0" borderId="18" xfId="235" applyFont="1" applyBorder="1" applyAlignment="1">
      <alignment vertical="center"/>
      <protection/>
    </xf>
    <xf numFmtId="0" fontId="2" fillId="0" borderId="18" xfId="235" applyFont="1" applyBorder="1" applyAlignment="1">
      <alignment vertical="center" wrapText="1"/>
      <protection/>
    </xf>
    <xf numFmtId="0" fontId="2" fillId="0" borderId="0" xfId="235" applyFont="1" applyBorder="1" applyAlignment="1">
      <alignment vertical="center" wrapText="1"/>
      <protection/>
    </xf>
    <xf numFmtId="0" fontId="2" fillId="0" borderId="19" xfId="235" applyBorder="1" applyAlignment="1">
      <alignment horizontal="center" vertical="center" wrapText="1"/>
      <protection/>
    </xf>
    <xf numFmtId="0" fontId="2" fillId="0" borderId="20" xfId="235" applyBorder="1" applyAlignment="1">
      <alignment horizontal="center" vertical="center" wrapText="1"/>
      <protection/>
    </xf>
    <xf numFmtId="0" fontId="2" fillId="0" borderId="17" xfId="235" applyBorder="1" applyAlignment="1">
      <alignment horizontal="center" vertical="center" wrapText="1"/>
      <protection/>
    </xf>
    <xf numFmtId="0" fontId="2" fillId="0" borderId="19" xfId="235" applyFont="1" applyBorder="1" applyAlignment="1">
      <alignment horizontal="center" vertical="center" wrapText="1"/>
      <protection/>
    </xf>
    <xf numFmtId="0" fontId="2" fillId="0" borderId="20" xfId="235" applyFont="1" applyBorder="1" applyAlignment="1">
      <alignment horizontal="center" vertical="center" wrapText="1"/>
      <protection/>
    </xf>
    <xf numFmtId="0" fontId="2" fillId="0" borderId="17" xfId="235" applyFont="1" applyBorder="1" applyAlignment="1">
      <alignment horizontal="center" vertical="center" wrapText="1"/>
      <protection/>
    </xf>
    <xf numFmtId="0" fontId="2" fillId="0" borderId="21" xfId="235" applyFont="1" applyBorder="1" applyAlignment="1">
      <alignment horizontal="center" vertical="center" wrapText="1"/>
      <protection/>
    </xf>
    <xf numFmtId="0" fontId="2" fillId="0" borderId="22" xfId="235" applyFont="1" applyBorder="1" applyAlignment="1">
      <alignment horizontal="center" vertical="center" wrapText="1"/>
      <protection/>
    </xf>
    <xf numFmtId="0" fontId="6" fillId="0" borderId="23" xfId="0" applyFont="1" applyFill="1" applyBorder="1" applyAlignment="1">
      <alignment vertical="center"/>
    </xf>
    <xf numFmtId="0" fontId="6" fillId="0" borderId="24" xfId="0" applyFont="1" applyFill="1" applyBorder="1" applyAlignment="1">
      <alignment vertical="center"/>
    </xf>
    <xf numFmtId="0" fontId="2" fillId="0" borderId="17" xfId="235" applyFont="1" applyBorder="1" applyAlignment="1">
      <alignment vertical="center" wrapText="1"/>
      <protection/>
    </xf>
    <xf numFmtId="0" fontId="2" fillId="0" borderId="22" xfId="235" applyFont="1" applyBorder="1" applyAlignment="1">
      <alignment horizontal="left" vertical="center" wrapText="1"/>
      <protection/>
    </xf>
    <xf numFmtId="0" fontId="2" fillId="0" borderId="23" xfId="235" applyFont="1" applyBorder="1" applyAlignment="1">
      <alignment horizontal="left" vertical="center" wrapText="1"/>
      <protection/>
    </xf>
    <xf numFmtId="0" fontId="2" fillId="0" borderId="19" xfId="235" applyBorder="1" applyAlignment="1">
      <alignment horizontal="right" vertical="center" wrapText="1"/>
      <protection/>
    </xf>
    <xf numFmtId="0" fontId="6" fillId="0" borderId="25" xfId="0" applyFont="1" applyFill="1" applyBorder="1" applyAlignment="1">
      <alignment vertical="center"/>
    </xf>
    <xf numFmtId="0" fontId="6" fillId="0" borderId="0" xfId="0" applyFont="1" applyFill="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18" xfId="0" applyFont="1" applyFill="1" applyBorder="1" applyAlignment="1">
      <alignment vertical="center"/>
    </xf>
    <xf numFmtId="0" fontId="6" fillId="0" borderId="28" xfId="0" applyFont="1" applyFill="1" applyBorder="1" applyAlignment="1">
      <alignment vertical="center"/>
    </xf>
    <xf numFmtId="0" fontId="2" fillId="0" borderId="29" xfId="235" applyBorder="1" applyAlignment="1">
      <alignment horizontal="center" vertical="center" wrapText="1"/>
      <protection/>
    </xf>
    <xf numFmtId="0" fontId="2" fillId="0" borderId="29" xfId="235" applyFont="1" applyBorder="1" applyAlignment="1">
      <alignment horizontal="left" vertical="top" wrapText="1"/>
      <protection/>
    </xf>
    <xf numFmtId="0" fontId="2" fillId="0" borderId="22" xfId="235" applyFont="1" applyBorder="1" applyAlignment="1">
      <alignment horizontal="left" vertical="top" wrapText="1"/>
      <protection/>
    </xf>
    <xf numFmtId="0" fontId="2" fillId="0" borderId="23" xfId="235" applyFont="1" applyBorder="1" applyAlignment="1">
      <alignment horizontal="left" vertical="top" wrapText="1"/>
      <protection/>
    </xf>
    <xf numFmtId="0" fontId="2" fillId="0" borderId="23" xfId="235" applyBorder="1" applyAlignment="1">
      <alignment horizontal="left" vertical="top" wrapText="1"/>
      <protection/>
    </xf>
    <xf numFmtId="0" fontId="7" fillId="0" borderId="17" xfId="235" applyFont="1" applyBorder="1" applyAlignment="1">
      <alignment horizontal="center" vertical="center" wrapText="1"/>
      <protection/>
    </xf>
    <xf numFmtId="0" fontId="2" fillId="0" borderId="17" xfId="235" applyBorder="1" applyAlignment="1">
      <alignment vertical="center" wrapText="1"/>
      <protection/>
    </xf>
    <xf numFmtId="0" fontId="2" fillId="0" borderId="17" xfId="235" applyFont="1" applyBorder="1" applyAlignment="1">
      <alignment horizontal="left" vertical="center" wrapText="1"/>
      <protection/>
    </xf>
    <xf numFmtId="0" fontId="7" fillId="0" borderId="0" xfId="235" applyNumberFormat="1" applyFont="1" applyFill="1" applyBorder="1" applyAlignment="1">
      <alignment vertical="center" wrapText="1"/>
      <protection/>
    </xf>
    <xf numFmtId="0" fontId="2" fillId="0" borderId="21" xfId="235" applyBorder="1" applyAlignment="1">
      <alignment horizontal="right" vertical="center" wrapText="1"/>
      <protection/>
    </xf>
    <xf numFmtId="0" fontId="2" fillId="0" borderId="24" xfId="235" applyBorder="1" applyAlignment="1">
      <alignment horizontal="left" vertical="top" wrapText="1"/>
      <protection/>
    </xf>
    <xf numFmtId="0" fontId="2" fillId="0" borderId="0" xfId="235" applyAlignment="1">
      <alignment vertical="center"/>
      <protection/>
    </xf>
    <xf numFmtId="0" fontId="7" fillId="0" borderId="0" xfId="235" applyFont="1" applyAlignment="1">
      <alignment vertical="center" wrapText="1"/>
      <protection/>
    </xf>
    <xf numFmtId="0" fontId="4" fillId="0" borderId="0" xfId="235" applyFont="1" applyAlignment="1">
      <alignment vertical="center"/>
      <protection/>
    </xf>
    <xf numFmtId="0" fontId="2" fillId="0" borderId="17" xfId="235" applyFont="1" applyBorder="1" applyAlignment="1">
      <alignment horizontal="left" vertical="top" wrapText="1"/>
      <protection/>
    </xf>
    <xf numFmtId="0" fontId="2" fillId="0" borderId="17" xfId="235" applyBorder="1" applyAlignment="1">
      <alignment horizontal="left" vertical="top" wrapText="1"/>
      <protection/>
    </xf>
    <xf numFmtId="0" fontId="2" fillId="0" borderId="17" xfId="235" applyBorder="1" applyAlignment="1">
      <alignment horizontal="left" vertical="center" wrapText="1"/>
      <protection/>
    </xf>
    <xf numFmtId="0" fontId="2" fillId="0" borderId="29" xfId="235" applyBorder="1" applyAlignment="1">
      <alignment horizontal="left" vertical="center" wrapText="1"/>
      <protection/>
    </xf>
    <xf numFmtId="0" fontId="2" fillId="0" borderId="19" xfId="235" applyBorder="1" applyAlignment="1">
      <alignment horizontal="left" vertical="center" wrapText="1"/>
      <protection/>
    </xf>
    <xf numFmtId="0" fontId="2" fillId="0" borderId="30" xfId="235" applyBorder="1" applyAlignment="1">
      <alignment horizontal="left" vertical="center" wrapText="1"/>
      <protection/>
    </xf>
    <xf numFmtId="0" fontId="0" fillId="0" borderId="0" xfId="0" applyFill="1" applyAlignment="1">
      <alignment horizontal="center" vertical="center"/>
    </xf>
    <xf numFmtId="0" fontId="1" fillId="0" borderId="0" xfId="0" applyFont="1"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17"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protection/>
    </xf>
    <xf numFmtId="0" fontId="0" fillId="0" borderId="17" xfId="0" applyFill="1" applyBorder="1" applyAlignment="1">
      <alignment horizontal="center" vertical="center" wrapText="1"/>
    </xf>
    <xf numFmtId="0" fontId="0" fillId="0" borderId="29" xfId="0"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horizontal="center" vertical="center"/>
    </xf>
    <xf numFmtId="0" fontId="0" fillId="0" borderId="17" xfId="0" applyFill="1" applyBorder="1" applyAlignment="1">
      <alignment/>
    </xf>
    <xf numFmtId="0" fontId="0" fillId="0" borderId="17" xfId="0" applyBorder="1" applyAlignment="1">
      <alignment/>
    </xf>
    <xf numFmtId="0" fontId="0" fillId="0" borderId="0" xfId="0" applyFill="1" applyAlignment="1">
      <alignment/>
    </xf>
    <xf numFmtId="0" fontId="0" fillId="0" borderId="21"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24"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28"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8" fillId="0" borderId="32" xfId="232" applyBorder="1" applyAlignment="1">
      <alignment horizontal="left" vertical="center" wrapText="1"/>
      <protection/>
    </xf>
    <xf numFmtId="0" fontId="0" fillId="0" borderId="18" xfId="0" applyBorder="1" applyAlignment="1">
      <alignment horizontal="center" vertical="center"/>
    </xf>
    <xf numFmtId="0" fontId="8" fillId="0" borderId="32" xfId="232" applyNumberFormat="1" applyBorder="1" applyAlignment="1">
      <alignment vertical="center" wrapText="1"/>
      <protection/>
    </xf>
    <xf numFmtId="0" fontId="8" fillId="0" borderId="32" xfId="232" applyBorder="1" applyAlignment="1">
      <alignment horizontal="center" vertical="center" wrapText="1"/>
      <protection/>
    </xf>
    <xf numFmtId="0" fontId="0" fillId="0" borderId="0" xfId="0" applyAlignment="1">
      <alignment horizontal="right" vertical="center"/>
    </xf>
    <xf numFmtId="4" fontId="8" fillId="0" borderId="32" xfId="232" applyNumberFormat="1" applyBorder="1" applyAlignment="1">
      <alignment horizontal="right" vertical="center" wrapText="1"/>
      <protection/>
    </xf>
    <xf numFmtId="49" fontId="0" fillId="0" borderId="17" xfId="0" applyNumberFormat="1" applyFont="1" applyFill="1" applyBorder="1" applyAlignment="1">
      <alignment horizontal="left" vertical="center" wrapText="1"/>
    </xf>
    <xf numFmtId="0" fontId="9" fillId="0" borderId="17" xfId="0" applyFont="1" applyFill="1" applyBorder="1" applyAlignment="1">
      <alignment horizontal="center" vertical="center"/>
    </xf>
    <xf numFmtId="0" fontId="0" fillId="0" borderId="17" xfId="0" applyBorder="1" applyAlignment="1">
      <alignment horizontal="left" vertical="center"/>
    </xf>
    <xf numFmtId="4" fontId="8" fillId="0" borderId="32" xfId="232" applyNumberFormat="1" applyBorder="1" applyAlignment="1">
      <alignment horizontal="center"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 vertical="center"/>
    </xf>
    <xf numFmtId="0" fontId="0" fillId="0" borderId="18"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17" xfId="0" applyNumberFormat="1" applyFont="1" applyFill="1" applyBorder="1" applyAlignment="1" applyProtection="1">
      <alignment horizontal="center" vertical="center"/>
      <protection/>
    </xf>
    <xf numFmtId="0" fontId="11" fillId="0" borderId="17" xfId="0" applyFont="1" applyFill="1" applyBorder="1" applyAlignment="1">
      <alignment horizontal="center" vertical="center"/>
    </xf>
    <xf numFmtId="0" fontId="0" fillId="0" borderId="17" xfId="0" applyNumberFormat="1"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protection/>
    </xf>
    <xf numFmtId="0" fontId="7" fillId="0" borderId="17" xfId="0" applyFont="1" applyFill="1" applyBorder="1" applyAlignment="1">
      <alignment horizontal="left" vertical="center"/>
    </xf>
    <xf numFmtId="4" fontId="0" fillId="0" borderId="17" xfId="0" applyNumberFormat="1" applyFont="1" applyFill="1" applyBorder="1" applyAlignment="1" applyProtection="1">
      <alignment horizontal="right" vertical="center" wrapText="1"/>
      <protection/>
    </xf>
    <xf numFmtId="4" fontId="0" fillId="55" borderId="17" xfId="0" applyNumberFormat="1" applyFont="1" applyFill="1" applyBorder="1" applyAlignment="1" applyProtection="1">
      <alignment horizontal="center" vertical="center" wrapText="1"/>
      <protection/>
    </xf>
    <xf numFmtId="0" fontId="0" fillId="0" borderId="17" xfId="0" applyNumberFormat="1" applyFill="1" applyBorder="1" applyAlignment="1" applyProtection="1">
      <alignment vertical="center"/>
      <protection/>
    </xf>
    <xf numFmtId="0" fontId="0" fillId="0" borderId="17" xfId="0" applyFill="1" applyBorder="1" applyAlignment="1">
      <alignment horizontal="left" vertical="center"/>
    </xf>
    <xf numFmtId="4" fontId="0" fillId="0" borderId="17" xfId="0" applyNumberFormat="1" applyFont="1" applyFill="1" applyBorder="1" applyAlignment="1" applyProtection="1">
      <alignment horizontal="center" vertical="center" wrapText="1"/>
      <protection/>
    </xf>
    <xf numFmtId="0" fontId="7" fillId="0" borderId="17" xfId="0" applyFont="1" applyFill="1" applyBorder="1" applyAlignment="1">
      <alignment vertical="center"/>
    </xf>
    <xf numFmtId="4" fontId="0" fillId="0" borderId="17" xfId="0" applyNumberFormat="1" applyFill="1" applyBorder="1" applyAlignment="1">
      <alignment horizontal="right" vertical="center"/>
    </xf>
    <xf numFmtId="0" fontId="0" fillId="0" borderId="17" xfId="0" applyNumberFormat="1" applyFont="1" applyFill="1" applyBorder="1" applyAlignment="1" applyProtection="1">
      <alignment horizontal="left" vertical="center"/>
      <protection/>
    </xf>
    <xf numFmtId="4" fontId="0" fillId="0" borderId="17" xfId="0" applyNumberFormat="1" applyFill="1" applyBorder="1" applyAlignment="1">
      <alignment horizontal="right" vertical="center" wrapText="1"/>
    </xf>
    <xf numFmtId="4" fontId="0" fillId="0" borderId="17" xfId="0" applyNumberFormat="1" applyFont="1" applyFill="1" applyBorder="1" applyAlignment="1">
      <alignment horizontal="center" vertical="center" wrapText="1"/>
    </xf>
    <xf numFmtId="4" fontId="0" fillId="55" borderId="17" xfId="0" applyNumberFormat="1" applyFill="1" applyBorder="1" applyAlignment="1">
      <alignment horizontal="center" vertical="center"/>
    </xf>
    <xf numFmtId="4" fontId="0" fillId="55" borderId="17" xfId="0" applyNumberFormat="1" applyFill="1" applyBorder="1" applyAlignment="1">
      <alignment horizontal="center" vertical="center" wrapText="1"/>
    </xf>
    <xf numFmtId="4" fontId="0" fillId="55" borderId="17" xfId="0" applyNumberFormat="1" applyFont="1" applyFill="1" applyBorder="1" applyAlignment="1">
      <alignment horizontal="center" vertical="center" wrapText="1"/>
    </xf>
    <xf numFmtId="0" fontId="11" fillId="0" borderId="0" xfId="0" applyFont="1" applyAlignment="1">
      <alignment/>
    </xf>
    <xf numFmtId="0" fontId="5" fillId="0" borderId="0" xfId="0" applyFont="1" applyAlignment="1">
      <alignment horizontal="centerContinuous" vertical="center"/>
    </xf>
    <xf numFmtId="49" fontId="0" fillId="0" borderId="17" xfId="0" applyNumberFormat="1" applyFill="1" applyBorder="1" applyAlignment="1" applyProtection="1">
      <alignment horizontal="left" vertical="center" wrapText="1"/>
      <protection/>
    </xf>
    <xf numFmtId="49" fontId="0" fillId="0" borderId="17" xfId="0" applyNumberFormat="1" applyFill="1" applyBorder="1" applyAlignment="1" applyProtection="1">
      <alignment horizontal="center" vertical="center" wrapText="1"/>
      <protection/>
    </xf>
    <xf numFmtId="49" fontId="11" fillId="0" borderId="17" xfId="0" applyNumberFormat="1" applyFont="1" applyFill="1" applyBorder="1" applyAlignment="1" applyProtection="1">
      <alignment horizontal="left" vertical="center" wrapText="1"/>
      <protection/>
    </xf>
    <xf numFmtId="49" fontId="11" fillId="0" borderId="17" xfId="0" applyNumberFormat="1" applyFont="1" applyFill="1" applyBorder="1" applyAlignment="1" applyProtection="1">
      <alignment horizontal="center" vertical="center" wrapText="1"/>
      <protection/>
    </xf>
    <xf numFmtId="4" fontId="11" fillId="55" borderId="17" xfId="0" applyNumberFormat="1" applyFont="1" applyFill="1" applyBorder="1" applyAlignment="1" applyProtection="1">
      <alignment horizontal="center" vertical="center" wrapText="1"/>
      <protection/>
    </xf>
    <xf numFmtId="0" fontId="11" fillId="0" borderId="17" xfId="0" applyFont="1" applyFill="1" applyBorder="1" applyAlignment="1">
      <alignment/>
    </xf>
    <xf numFmtId="0" fontId="12" fillId="0" borderId="32" xfId="232" applyFont="1" applyBorder="1" applyAlignment="1">
      <alignment horizontal="left" vertical="center" wrapText="1"/>
      <protection/>
    </xf>
    <xf numFmtId="49" fontId="13" fillId="0" borderId="17" xfId="245" applyNumberFormat="1" applyFont="1" applyFill="1" applyBorder="1" applyAlignment="1" applyProtection="1">
      <alignment horizontal="left" vertical="center" wrapText="1"/>
      <protection/>
    </xf>
    <xf numFmtId="4" fontId="12" fillId="0" borderId="32" xfId="232" applyNumberFormat="1" applyFont="1" applyBorder="1" applyAlignment="1">
      <alignment horizontal="right" vertical="center" wrapText="1"/>
      <protection/>
    </xf>
    <xf numFmtId="49" fontId="11" fillId="0" borderId="17" xfId="179" applyNumberFormat="1" applyFont="1" applyFill="1" applyBorder="1" applyAlignment="1">
      <alignment horizontal="left"/>
      <protection/>
    </xf>
    <xf numFmtId="49" fontId="11" fillId="0" borderId="17" xfId="179" applyNumberFormat="1" applyFont="1" applyFill="1" applyBorder="1" applyAlignment="1" applyProtection="1">
      <alignment horizontal="left" vertical="center" wrapText="1"/>
      <protection/>
    </xf>
    <xf numFmtId="0" fontId="11" fillId="0" borderId="29" xfId="0" applyFont="1" applyBorder="1" applyAlignment="1">
      <alignment horizontal="center" vertical="center"/>
    </xf>
    <xf numFmtId="181" fontId="11" fillId="0" borderId="29" xfId="0" applyNumberFormat="1" applyFont="1" applyBorder="1" applyAlignment="1">
      <alignment horizontal="center" vertical="center"/>
    </xf>
    <xf numFmtId="182" fontId="11" fillId="0" borderId="29" xfId="0" applyNumberFormat="1" applyFont="1" applyBorder="1" applyAlignment="1">
      <alignment horizontal="center" vertical="center"/>
    </xf>
    <xf numFmtId="0" fontId="0" fillId="0" borderId="17" xfId="0" applyBorder="1" applyAlignment="1">
      <alignment horizontal="center" vertical="center"/>
    </xf>
    <xf numFmtId="0" fontId="7" fillId="0" borderId="29" xfId="0" applyFont="1" applyBorder="1" applyAlignment="1">
      <alignment horizontal="center" vertical="center"/>
    </xf>
    <xf numFmtId="0" fontId="7" fillId="0" borderId="17" xfId="0" applyFont="1" applyBorder="1" applyAlignment="1">
      <alignment/>
    </xf>
    <xf numFmtId="49" fontId="13" fillId="0" borderId="17" xfId="0" applyNumberFormat="1" applyFont="1" applyFill="1" applyBorder="1" applyAlignment="1" applyProtection="1">
      <alignment horizontal="left" vertical="center" wrapText="1"/>
      <protection/>
    </xf>
    <xf numFmtId="49" fontId="13" fillId="0" borderId="17" xfId="0" applyNumberFormat="1" applyFont="1" applyFill="1" applyBorder="1" applyAlignment="1" applyProtection="1">
      <alignment horizontal="center" vertical="center" wrapText="1"/>
      <protection/>
    </xf>
    <xf numFmtId="4" fontId="66" fillId="55" borderId="17" xfId="0" applyNumberFormat="1" applyFont="1" applyFill="1" applyBorder="1" applyAlignment="1" applyProtection="1">
      <alignment horizontal="center" vertical="center" wrapText="1"/>
      <protection/>
    </xf>
    <xf numFmtId="4" fontId="66" fillId="56" borderId="17" xfId="0" applyNumberFormat="1" applyFont="1" applyFill="1" applyBorder="1" applyAlignment="1" applyProtection="1">
      <alignment horizontal="center" vertical="center" wrapText="1"/>
      <protection/>
    </xf>
    <xf numFmtId="0" fontId="11" fillId="0" borderId="17" xfId="0" applyFont="1" applyBorder="1" applyAlignment="1">
      <alignment/>
    </xf>
    <xf numFmtId="49" fontId="11" fillId="0" borderId="0" xfId="0" applyNumberFormat="1" applyFont="1" applyFill="1" applyBorder="1" applyAlignment="1" applyProtection="1">
      <alignment horizontal="left" vertical="center" wrapText="1"/>
      <protection/>
    </xf>
    <xf numFmtId="49" fontId="11" fillId="0" borderId="17" xfId="245" applyNumberFormat="1" applyFont="1" applyFill="1" applyBorder="1" applyAlignment="1" applyProtection="1">
      <alignment horizontal="left" vertical="center" wrapText="1"/>
      <protection/>
    </xf>
    <xf numFmtId="0" fontId="14" fillId="0" borderId="32" xfId="232" applyFont="1" applyBorder="1" applyAlignment="1">
      <alignment horizontal="center" vertical="center" wrapText="1"/>
      <protection/>
    </xf>
    <xf numFmtId="0" fontId="0" fillId="0" borderId="33" xfId="232" applyFont="1" applyBorder="1" applyAlignment="1">
      <alignment horizontal="left" vertical="center" wrapText="1"/>
      <protection/>
    </xf>
    <xf numFmtId="4" fontId="67" fillId="0" borderId="33" xfId="232" applyNumberFormat="1" applyFont="1" applyBorder="1" applyAlignment="1">
      <alignment horizontal="center" vertical="center" wrapText="1"/>
      <protection/>
    </xf>
    <xf numFmtId="0" fontId="14" fillId="0" borderId="33" xfId="232" applyFont="1" applyBorder="1" applyAlignment="1">
      <alignment horizontal="center" vertical="center" wrapText="1"/>
      <protection/>
    </xf>
    <xf numFmtId="0" fontId="14" fillId="0" borderId="32" xfId="232" applyFont="1" applyBorder="1" applyAlignment="1">
      <alignment horizontal="center" vertical="center" wrapText="1"/>
      <protection/>
    </xf>
    <xf numFmtId="0" fontId="0" fillId="0" borderId="32" xfId="232" applyFont="1" applyBorder="1" applyAlignment="1">
      <alignment horizontal="left" vertical="center" wrapText="1"/>
      <protection/>
    </xf>
    <xf numFmtId="4" fontId="67" fillId="0" borderId="32" xfId="232" applyNumberFormat="1" applyFont="1" applyBorder="1" applyAlignment="1">
      <alignment horizontal="center" vertical="center" wrapText="1"/>
      <protection/>
    </xf>
    <xf numFmtId="0" fontId="15" fillId="0" borderId="32" xfId="232" applyFont="1" applyBorder="1" applyAlignment="1">
      <alignment horizontal="left" vertical="center" wrapText="1"/>
      <protection/>
    </xf>
    <xf numFmtId="4" fontId="66" fillId="0" borderId="32" xfId="232" applyNumberFormat="1" applyFont="1" applyBorder="1" applyAlignment="1">
      <alignment horizontal="center" vertical="center" wrapText="1"/>
      <protection/>
    </xf>
    <xf numFmtId="0" fontId="0" fillId="0" borderId="0" xfId="0" applyFont="1" applyAlignment="1">
      <alignment/>
    </xf>
    <xf numFmtId="0" fontId="11" fillId="0" borderId="17" xfId="0" applyFont="1" applyBorder="1" applyAlignment="1">
      <alignment horizontal="center" vertical="center" wrapText="1"/>
    </xf>
    <xf numFmtId="0" fontId="0" fillId="0" borderId="17" xfId="0" applyBorder="1" applyAlignment="1">
      <alignment horizontal="right" vertical="center" wrapText="1"/>
    </xf>
    <xf numFmtId="0" fontId="0" fillId="0" borderId="0" xfId="0" applyFont="1" applyFill="1" applyAlignment="1">
      <alignment horizontal="right"/>
    </xf>
    <xf numFmtId="0" fontId="0" fillId="0" borderId="17" xfId="0" applyFont="1" applyBorder="1" applyAlignment="1">
      <alignment horizontal="left" vertical="center"/>
    </xf>
    <xf numFmtId="4" fontId="0" fillId="55" borderId="17" xfId="0" applyNumberFormat="1" applyFont="1" applyFill="1" applyBorder="1" applyAlignment="1" applyProtection="1">
      <alignment vertical="center" wrapText="1"/>
      <protection/>
    </xf>
    <xf numFmtId="0" fontId="0" fillId="0" borderId="17" xfId="0" applyFont="1" applyFill="1" applyBorder="1" applyAlignment="1">
      <alignment horizontal="left" vertical="center"/>
    </xf>
    <xf numFmtId="0" fontId="0" fillId="0" borderId="17" xfId="0" applyFont="1" applyBorder="1" applyAlignment="1">
      <alignment vertical="center"/>
    </xf>
    <xf numFmtId="4" fontId="0" fillId="56" borderId="17" xfId="0" applyNumberFormat="1" applyFont="1" applyFill="1" applyBorder="1" applyAlignment="1" applyProtection="1">
      <alignment horizontal="center" vertical="center" wrapText="1"/>
      <protection/>
    </xf>
    <xf numFmtId="0" fontId="0" fillId="0" borderId="17" xfId="0" applyFill="1" applyBorder="1" applyAlignment="1">
      <alignment vertical="center"/>
    </xf>
    <xf numFmtId="0" fontId="0" fillId="0" borderId="17" xfId="0" applyFont="1" applyFill="1" applyBorder="1" applyAlignment="1">
      <alignment vertical="center"/>
    </xf>
    <xf numFmtId="0" fontId="0" fillId="0" borderId="17" xfId="0" applyBorder="1" applyAlignment="1">
      <alignment vertical="center"/>
    </xf>
    <xf numFmtId="0" fontId="7" fillId="0" borderId="17" xfId="0" applyFont="1" applyFill="1" applyBorder="1" applyAlignment="1">
      <alignment/>
    </xf>
    <xf numFmtId="4" fontId="0" fillId="0" borderId="17" xfId="0" applyNumberFormat="1" applyFont="1" applyFill="1" applyBorder="1" applyAlignment="1">
      <alignment horizontal="right" vertical="center" wrapText="1"/>
    </xf>
    <xf numFmtId="4" fontId="0" fillId="55" borderId="17" xfId="0" applyNumberFormat="1" applyFont="1" applyFill="1" applyBorder="1" applyAlignment="1" applyProtection="1">
      <alignment horizontal="center" vertical="center"/>
      <protection/>
    </xf>
    <xf numFmtId="2" fontId="0" fillId="0" borderId="17" xfId="0" applyNumberFormat="1" applyFill="1" applyBorder="1" applyAlignment="1" applyProtection="1">
      <alignment horizontal="center" vertical="center"/>
      <protection/>
    </xf>
    <xf numFmtId="4" fontId="0" fillId="0" borderId="17" xfId="0" applyNumberFormat="1" applyBorder="1" applyAlignment="1">
      <alignment horizontal="right" vertical="center" wrapText="1"/>
    </xf>
    <xf numFmtId="2" fontId="11" fillId="0" borderId="17"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55" borderId="17" xfId="0" applyFill="1" applyBorder="1" applyAlignment="1">
      <alignment horizontal="center" vertical="center"/>
    </xf>
    <xf numFmtId="0" fontId="0" fillId="0" borderId="0" xfId="0" applyAlignment="1">
      <alignment horizontal="centerContinuous"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17" xfId="0" applyNumberFormat="1" applyFont="1" applyFill="1" applyBorder="1" applyAlignment="1" applyProtection="1">
      <alignment horizontal="center" vertical="center"/>
      <protection/>
    </xf>
    <xf numFmtId="4" fontId="0" fillId="0" borderId="17" xfId="0" applyNumberFormat="1" applyFill="1" applyBorder="1" applyAlignment="1">
      <alignment horizontal="center" vertical="center"/>
    </xf>
    <xf numFmtId="4" fontId="0" fillId="0" borderId="17" xfId="0" applyNumberFormat="1" applyFill="1" applyBorder="1" applyAlignment="1">
      <alignment horizontal="center" vertical="center" wrapText="1"/>
    </xf>
    <xf numFmtId="183" fontId="0" fillId="0" borderId="17"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6" fillId="0" borderId="0" xfId="0" applyFont="1" applyAlignment="1">
      <alignment horizontal="center"/>
    </xf>
    <xf numFmtId="0" fontId="3" fillId="0" borderId="17"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7" xfId="0" applyNumberFormat="1" applyFont="1" applyBorder="1" applyAlignment="1">
      <alignment horizontal="left" vertical="center"/>
    </xf>
    <xf numFmtId="0" fontId="2" fillId="0" borderId="29" xfId="0" applyNumberFormat="1" applyFont="1" applyBorder="1" applyAlignment="1">
      <alignment horizontal="left" vertical="center"/>
    </xf>
    <xf numFmtId="0" fontId="3" fillId="0" borderId="21" xfId="0" applyNumberFormat="1" applyFont="1" applyBorder="1" applyAlignment="1">
      <alignment horizontal="center" vertical="center"/>
    </xf>
    <xf numFmtId="0" fontId="7" fillId="0" borderId="17" xfId="0" applyNumberFormat="1" applyFont="1" applyBorder="1" applyAlignment="1">
      <alignment horizontal="left" vertical="center"/>
    </xf>
    <xf numFmtId="0" fontId="0" fillId="0" borderId="17" xfId="0" applyNumberFormat="1" applyFont="1" applyBorder="1" applyAlignment="1">
      <alignment horizontal="left" vertical="center"/>
    </xf>
    <xf numFmtId="0" fontId="2" fillId="0" borderId="17" xfId="0" applyNumberFormat="1" applyFont="1" applyBorder="1" applyAlignment="1">
      <alignment vertical="center"/>
    </xf>
    <xf numFmtId="0" fontId="2" fillId="0" borderId="29" xfId="0" applyNumberFormat="1" applyFont="1" applyBorder="1" applyAlignment="1">
      <alignment horizontal="center" vertical="center"/>
    </xf>
    <xf numFmtId="0" fontId="2" fillId="0" borderId="17" xfId="0" applyFont="1" applyBorder="1" applyAlignment="1">
      <alignment/>
    </xf>
    <xf numFmtId="0" fontId="0" fillId="0" borderId="17" xfId="0" applyNumberFormat="1" applyBorder="1" applyAlignment="1">
      <alignment vertical="center"/>
    </xf>
    <xf numFmtId="0" fontId="17" fillId="0" borderId="0" xfId="0" applyFont="1" applyFill="1" applyAlignment="1">
      <alignment horizontal="center" vertical="center"/>
    </xf>
    <xf numFmtId="49" fontId="18" fillId="0" borderId="0" xfId="0" applyNumberFormat="1" applyFont="1" applyFill="1" applyAlignment="1" applyProtection="1">
      <alignment horizontal="center" vertical="center"/>
      <protection/>
    </xf>
    <xf numFmtId="0" fontId="18" fillId="0" borderId="0" xfId="0" applyFont="1" applyBorder="1" applyAlignment="1">
      <alignment/>
    </xf>
  </cellXfs>
  <cellStyles count="361">
    <cellStyle name="Normal" xfId="0"/>
    <cellStyle name="Currency [0]" xfId="15"/>
    <cellStyle name="Currency" xfId="16"/>
    <cellStyle name="常规 2 2 4" xfId="17"/>
    <cellStyle name="20% - 强调文字颜色 1 2" xfId="18"/>
    <cellStyle name="20% - 强调文字颜色 3" xfId="19"/>
    <cellStyle name="输入" xfId="20"/>
    <cellStyle name="Comma [0]" xfId="21"/>
    <cellStyle name="常规 3 4 3" xfId="22"/>
    <cellStyle name="Comma" xfId="23"/>
    <cellStyle name="常规 7 3" xfId="24"/>
    <cellStyle name="40% - 强调文字颜色 3" xfId="25"/>
    <cellStyle name="计算 2" xfId="26"/>
    <cellStyle name="差" xfId="27"/>
    <cellStyle name="Hyperlink" xfId="28"/>
    <cellStyle name="常规 3 6 3" xfId="29"/>
    <cellStyle name="60% - 强调文字颜色 3" xfId="30"/>
    <cellStyle name="常规 12 2 3" xfId="31"/>
    <cellStyle name="常规 2 5 2 3" xfId="32"/>
    <cellStyle name="20% - 强调文字颜色 3 2 2" xfId="33"/>
    <cellStyle name="Percent" xfId="34"/>
    <cellStyle name="常规 2 7 3" xfId="35"/>
    <cellStyle name="40% - 强调文字颜色 1 2 2" xfId="36"/>
    <cellStyle name="常规 2 4 2 3" xfId="37"/>
    <cellStyle name="20% - 强调文字颜色 2 2 2" xfId="38"/>
    <cellStyle name="Followed Hyperlink" xfId="39"/>
    <cellStyle name="注释" xfId="40"/>
    <cellStyle name="常规 6" xfId="41"/>
    <cellStyle name="常规 14 3 2" xfId="42"/>
    <cellStyle name="60% - 强调文字颜色 2" xfId="43"/>
    <cellStyle name="常规 12 2 2" xfId="44"/>
    <cellStyle name="解释性文本 2 2" xfId="45"/>
    <cellStyle name="标题 4" xfId="46"/>
    <cellStyle name="警告文本" xfId="47"/>
    <cellStyle name="60% - 强调文字颜色 2 2 2" xfId="48"/>
    <cellStyle name="常规 5 2" xfId="49"/>
    <cellStyle name="标题" xfId="50"/>
    <cellStyle name="解释性文本" xfId="51"/>
    <cellStyle name="标题 1" xfId="52"/>
    <cellStyle name="常规 5 2 2" xfId="53"/>
    <cellStyle name="标题 2" xfId="54"/>
    <cellStyle name="60% - 强调文字颜色 1" xfId="55"/>
    <cellStyle name="常规 5 2 3" xfId="56"/>
    <cellStyle name="标题 3" xfId="57"/>
    <cellStyle name="60% - 强调文字颜色 4" xfId="58"/>
    <cellStyle name="输出" xfId="59"/>
    <cellStyle name="计算" xfId="60"/>
    <cellStyle name="40% - 强调文字颜色 4 2" xfId="61"/>
    <cellStyle name="检查单元格" xfId="62"/>
    <cellStyle name="常规 8 3" xfId="63"/>
    <cellStyle name="20% - 强调文字颜色 6" xfId="64"/>
    <cellStyle name="强调文字颜色 2" xfId="65"/>
    <cellStyle name="常规 6 2 3" xfId="66"/>
    <cellStyle name="链接单元格" xfId="67"/>
    <cellStyle name="汇总" xfId="68"/>
    <cellStyle name="好" xfId="69"/>
    <cellStyle name="适中" xfId="70"/>
    <cellStyle name="常规 8 2" xfId="71"/>
    <cellStyle name="20% - 强调文字颜色 5" xfId="72"/>
    <cellStyle name="强调文字颜色 1" xfId="73"/>
    <cellStyle name="20% - 强调文字颜色 1" xfId="74"/>
    <cellStyle name="40% - 强调文字颜色 1" xfId="75"/>
    <cellStyle name="输出 2" xfId="76"/>
    <cellStyle name="20% - 强调文字颜色 2" xfId="77"/>
    <cellStyle name="40% - 强调文字颜色 2" xfId="78"/>
    <cellStyle name="常规 3 4 3 2" xfId="79"/>
    <cellStyle name="强调文字颜色 3" xfId="80"/>
    <cellStyle name="常规 3 8 2" xfId="81"/>
    <cellStyle name="强调文字颜色 4" xfId="82"/>
    <cellStyle name="20% - 强调文字颜色 4" xfId="83"/>
    <cellStyle name="40% - 强调文字颜色 4" xfId="84"/>
    <cellStyle name="强调文字颜色 5" xfId="85"/>
    <cellStyle name="常规 2 5 3 2" xfId="86"/>
    <cellStyle name="40% - 强调文字颜色 5" xfId="87"/>
    <cellStyle name="常规 13 2 2 2" xfId="88"/>
    <cellStyle name="60% - 强调文字颜色 5" xfId="89"/>
    <cellStyle name="强调文字颜色 6" xfId="90"/>
    <cellStyle name="适中 2" xfId="91"/>
    <cellStyle name="40% - 强调文字颜色 6" xfId="92"/>
    <cellStyle name="60% - 强调文字颜色 6" xfId="93"/>
    <cellStyle name="40% - 强调文字颜色 1 2" xfId="94"/>
    <cellStyle name="40% - 强调文字颜色 2 2" xfId="95"/>
    <cellStyle name="20% - 强调文字颜色 4 2 2" xfId="96"/>
    <cellStyle name="常规 2 6 2 3" xfId="97"/>
    <cellStyle name="常规 3 2" xfId="98"/>
    <cellStyle name="40% - 强调文字颜色 2 2 2" xfId="99"/>
    <cellStyle name="20% - 强调文字颜色 3 2" xfId="100"/>
    <cellStyle name="20% - 强调文字颜色 1 2 2" xfId="101"/>
    <cellStyle name="常规 11 4" xfId="102"/>
    <cellStyle name="常规 2 3 2 3" xfId="103"/>
    <cellStyle name="20% - 强调文字颜色 2 2" xfId="104"/>
    <cellStyle name="输出 2 2" xfId="105"/>
    <cellStyle name="20% - 强调文字颜色 4 2" xfId="106"/>
    <cellStyle name="常规 3" xfId="107"/>
    <cellStyle name="20% - 强调文字颜色 5 2" xfId="108"/>
    <cellStyle name="常规 8 2 2" xfId="109"/>
    <cellStyle name="20% - 强调文字颜色 5 2 2" xfId="110"/>
    <cellStyle name="常规 8 2 2 2" xfId="111"/>
    <cellStyle name="20% - 强调文字颜色 6 2" xfId="112"/>
    <cellStyle name="常规 8 3 2" xfId="113"/>
    <cellStyle name="20% - 强调文字颜色 6 2 2" xfId="114"/>
    <cellStyle name="40% - 强调文字颜色 3 2" xfId="115"/>
    <cellStyle name="计算 2 2" xfId="116"/>
    <cellStyle name="40% - 强调文字颜色 3 2 2" xfId="117"/>
    <cellStyle name="40% - 强调文字颜色 4 2 2" xfId="118"/>
    <cellStyle name="检查单元格 2" xfId="119"/>
    <cellStyle name="40% - 强调文字颜色 5 2" xfId="120"/>
    <cellStyle name="40% - 强调文字颜色 5 2 2" xfId="121"/>
    <cellStyle name="40% - 强调文字颜色 6 2" xfId="122"/>
    <cellStyle name="适中 2 2" xfId="123"/>
    <cellStyle name="40% - 强调文字颜色 6 2 2" xfId="124"/>
    <cellStyle name="60% - 强调文字颜色 1 2" xfId="125"/>
    <cellStyle name="60% - 强调文字颜色 1 2 2" xfId="126"/>
    <cellStyle name="60% - 强调文字颜色 2 2" xfId="127"/>
    <cellStyle name="常规 12 2 2 2" xfId="128"/>
    <cellStyle name="常规 5" xfId="129"/>
    <cellStyle name="60% - 强调文字颜色 3 2" xfId="130"/>
    <cellStyle name="60% - 强调文字颜色 3 2 2" xfId="131"/>
    <cellStyle name="60% - 强调文字颜色 4 2" xfId="132"/>
    <cellStyle name="60% - 强调文字颜色 4 2 2" xfId="133"/>
    <cellStyle name="60% - 强调文字颜色 5 2" xfId="134"/>
    <cellStyle name="60% - 强调文字颜色 5 2 2" xfId="135"/>
    <cellStyle name="常规 2 5 3" xfId="136"/>
    <cellStyle name="60% - 强调文字颜色 6 2" xfId="137"/>
    <cellStyle name="60% - 强调文字颜色 6 2 2" xfId="138"/>
    <cellStyle name="常规 3 5 3" xfId="139"/>
    <cellStyle name="标题 1 2" xfId="140"/>
    <cellStyle name="标题 1 2 2" xfId="141"/>
    <cellStyle name="标题 2 2" xfId="142"/>
    <cellStyle name="常规 5 2 2 2" xfId="143"/>
    <cellStyle name="标题 2 2 2" xfId="144"/>
    <cellStyle name="常规 15 3" xfId="145"/>
    <cellStyle name="标题 3 2" xfId="146"/>
    <cellStyle name="常规 7 2 3" xfId="147"/>
    <cellStyle name="标题 3 2 2" xfId="148"/>
    <cellStyle name="标题 4 2" xfId="149"/>
    <cellStyle name="标题 4 2 2" xfId="150"/>
    <cellStyle name="标题 5" xfId="151"/>
    <cellStyle name="标题 5 2" xfId="152"/>
    <cellStyle name="差 2" xfId="153"/>
    <cellStyle name="差 2 2" xfId="154"/>
    <cellStyle name="常规 10" xfId="155"/>
    <cellStyle name="常规 16 2" xfId="156"/>
    <cellStyle name="常规 21 2" xfId="157"/>
    <cellStyle name="常规 10 2" xfId="158"/>
    <cellStyle name="常规 16 2 2" xfId="159"/>
    <cellStyle name="常规 10 2 2" xfId="160"/>
    <cellStyle name="常规 16 2 2 2" xfId="161"/>
    <cellStyle name="常规 2 7" xfId="162"/>
    <cellStyle name="常规 10 2 2 2" xfId="163"/>
    <cellStyle name="常规 2 7 2" xfId="164"/>
    <cellStyle name="常规 3 3 2 3" xfId="165"/>
    <cellStyle name="常规 10 2 3" xfId="166"/>
    <cellStyle name="常规 2 8" xfId="167"/>
    <cellStyle name="输入 2" xfId="168"/>
    <cellStyle name="常规 10 3" xfId="169"/>
    <cellStyle name="常规 16 2 3" xfId="170"/>
    <cellStyle name="常规 10 3 2" xfId="171"/>
    <cellStyle name="常规 3 7" xfId="172"/>
    <cellStyle name="常规 10 4" xfId="173"/>
    <cellStyle name="常规 11" xfId="174"/>
    <cellStyle name="常规 16 3" xfId="175"/>
    <cellStyle name="常规 11 2" xfId="176"/>
    <cellStyle name="常规 16 3 2" xfId="177"/>
    <cellStyle name="常规 11 2 2" xfId="178"/>
    <cellStyle name="常规 11 2 2 2" xfId="179"/>
    <cellStyle name="常规 11 2 3" xfId="180"/>
    <cellStyle name="常规 11 3" xfId="181"/>
    <cellStyle name="常规 2 3 2 2" xfId="182"/>
    <cellStyle name="常规 11 3 2" xfId="183"/>
    <cellStyle name="常规 2 3 2 2 2" xfId="184"/>
    <cellStyle name="常规 12" xfId="185"/>
    <cellStyle name="常规 16 4" xfId="186"/>
    <cellStyle name="常规 12 2" xfId="187"/>
    <cellStyle name="常规 12 3" xfId="188"/>
    <cellStyle name="常规 2 3 3 2" xfId="189"/>
    <cellStyle name="常规 12 3 2" xfId="190"/>
    <cellStyle name="常规 12 4" xfId="191"/>
    <cellStyle name="常规 13" xfId="192"/>
    <cellStyle name="常规 13 2" xfId="193"/>
    <cellStyle name="常规 13 2 2" xfId="194"/>
    <cellStyle name="常规 13 2 3" xfId="195"/>
    <cellStyle name="常规 13 3" xfId="196"/>
    <cellStyle name="常规 13 3 2" xfId="197"/>
    <cellStyle name="常规 13 4" xfId="198"/>
    <cellStyle name="常规 14" xfId="199"/>
    <cellStyle name="常规 2 10 2" xfId="200"/>
    <cellStyle name="常规 14 2" xfId="201"/>
    <cellStyle name="常规 14 2 2" xfId="202"/>
    <cellStyle name="常规 14 2 2 2" xfId="203"/>
    <cellStyle name="常规 14 2 3" xfId="204"/>
    <cellStyle name="常规 14 3" xfId="205"/>
    <cellStyle name="常规 14 4" xfId="206"/>
    <cellStyle name="好 2 2" xfId="207"/>
    <cellStyle name="常规 15" xfId="208"/>
    <cellStyle name="常规 20" xfId="209"/>
    <cellStyle name="常规 15 2" xfId="210"/>
    <cellStyle name="常规 20 2" xfId="211"/>
    <cellStyle name="常规 15 2 2" xfId="212"/>
    <cellStyle name="常规 15 2 2 2" xfId="213"/>
    <cellStyle name="常规 15 2 3" xfId="214"/>
    <cellStyle name="常规 15 3 2" xfId="215"/>
    <cellStyle name="常规 15 4" xfId="216"/>
    <cellStyle name="常规 16" xfId="217"/>
    <cellStyle name="常规 21" xfId="218"/>
    <cellStyle name="常规 17" xfId="219"/>
    <cellStyle name="常规 22" xfId="220"/>
    <cellStyle name="常规 17 2" xfId="221"/>
    <cellStyle name="常规 22 2" xfId="222"/>
    <cellStyle name="常规 17 2 2" xfId="223"/>
    <cellStyle name="常规 17 3" xfId="224"/>
    <cellStyle name="常规 18" xfId="225"/>
    <cellStyle name="常规 23" xfId="226"/>
    <cellStyle name="常规 18 2" xfId="227"/>
    <cellStyle name="常规 18 2 2" xfId="228"/>
    <cellStyle name="常规 19 3" xfId="229"/>
    <cellStyle name="常规 18 3" xfId="230"/>
    <cellStyle name="常规 19" xfId="231"/>
    <cellStyle name="常规 24" xfId="232"/>
    <cellStyle name="常规 19 2" xfId="233"/>
    <cellStyle name="常规 19 2 2" xfId="234"/>
    <cellStyle name="常规 2" xfId="235"/>
    <cellStyle name="常规 3 3 4" xfId="236"/>
    <cellStyle name="常规 2 10" xfId="237"/>
    <cellStyle name="常规 2 11" xfId="238"/>
    <cellStyle name="常规 2 11 2" xfId="239"/>
    <cellStyle name="常规 3 2 2 3" xfId="240"/>
    <cellStyle name="常规 2 12" xfId="241"/>
    <cellStyle name="常规 2 2" xfId="242"/>
    <cellStyle name="常规 2 2 2" xfId="243"/>
    <cellStyle name="常规 2 2 2 2" xfId="244"/>
    <cellStyle name="常规 2 2 2 2 2" xfId="245"/>
    <cellStyle name="常规 2 4 4" xfId="246"/>
    <cellStyle name="常规 2 2 2 3" xfId="247"/>
    <cellStyle name="常规 2 2 3" xfId="248"/>
    <cellStyle name="常规 2 2 3 2" xfId="249"/>
    <cellStyle name="常规 2 3" xfId="250"/>
    <cellStyle name="常规 2 9 2" xfId="251"/>
    <cellStyle name="常规 2 3 2" xfId="252"/>
    <cellStyle name="常规 2 9 2 2" xfId="253"/>
    <cellStyle name="常规 2 3 3" xfId="254"/>
    <cellStyle name="常规 2 3 4" xfId="255"/>
    <cellStyle name="常规 2 4" xfId="256"/>
    <cellStyle name="常规 2 9 3" xfId="257"/>
    <cellStyle name="常规 2 4 2" xfId="258"/>
    <cellStyle name="常规 2 4 2 2" xfId="259"/>
    <cellStyle name="常规 2 4 2 2 2" xfId="260"/>
    <cellStyle name="常规 2 4 3" xfId="261"/>
    <cellStyle name="常规 2 4 3 2" xfId="262"/>
    <cellStyle name="常规 2 5" xfId="263"/>
    <cellStyle name="强调文字颜色 4 2" xfId="264"/>
    <cellStyle name="常规 2 5 2" xfId="265"/>
    <cellStyle name="强调文字颜色 4 2 2" xfId="266"/>
    <cellStyle name="常规 2 5 2 2" xfId="267"/>
    <cellStyle name="常规 2 5 2 2 2" xfId="268"/>
    <cellStyle name="常规 2 5 4" xfId="269"/>
    <cellStyle name="常规 2 6" xfId="270"/>
    <cellStyle name="常规 2 6 2" xfId="271"/>
    <cellStyle name="常规 2 6 2 2" xfId="272"/>
    <cellStyle name="常规 2 6 2 2 2" xfId="273"/>
    <cellStyle name="常规 2 6 3" xfId="274"/>
    <cellStyle name="常规 2 6 3 2" xfId="275"/>
    <cellStyle name="常规 2 6 4" xfId="276"/>
    <cellStyle name="强调文字颜色 1 2" xfId="277"/>
    <cellStyle name="常规 2 7 2 2" xfId="278"/>
    <cellStyle name="常规 2 8 2" xfId="279"/>
    <cellStyle name="输入 2 2" xfId="280"/>
    <cellStyle name="常规 2 8 2 2" xfId="281"/>
    <cellStyle name="常规 2 8 3" xfId="282"/>
    <cellStyle name="常规 2 9" xfId="283"/>
    <cellStyle name="常规 3 2 2" xfId="284"/>
    <cellStyle name="常规 3 2 2 2" xfId="285"/>
    <cellStyle name="常规 3 2 2 2 2" xfId="286"/>
    <cellStyle name="常规 3 2 3" xfId="287"/>
    <cellStyle name="常规 3 2 3 2" xfId="288"/>
    <cellStyle name="常规 3 2 4" xfId="289"/>
    <cellStyle name="常规 3 3" xfId="290"/>
    <cellStyle name="常规 3 3 2" xfId="291"/>
    <cellStyle name="常规 3 3 2 2" xfId="292"/>
    <cellStyle name="常规 3 3 2 2 2" xfId="293"/>
    <cellStyle name="常规 3 3 3" xfId="294"/>
    <cellStyle name="常规 3 3 3 2" xfId="295"/>
    <cellStyle name="常规 3 4" xfId="296"/>
    <cellStyle name="常规 3 4 2" xfId="297"/>
    <cellStyle name="常规 3 4 2 2" xfId="298"/>
    <cellStyle name="常规 3 4 2 2 2" xfId="299"/>
    <cellStyle name="常规 3 4 2 3" xfId="300"/>
    <cellStyle name="常规 3 7 2" xfId="301"/>
    <cellStyle name="常规 3 4 4" xfId="302"/>
    <cellStyle name="常规 3 5" xfId="303"/>
    <cellStyle name="强调文字颜色 5 2" xfId="304"/>
    <cellStyle name="常规 3 5 2" xfId="305"/>
    <cellStyle name="强调文字颜色 5 2 2" xfId="306"/>
    <cellStyle name="常规 3 5 2 2" xfId="307"/>
    <cellStyle name="常规 9 3" xfId="308"/>
    <cellStyle name="常规 3 5 2 2 2" xfId="309"/>
    <cellStyle name="常规 9 3 2" xfId="310"/>
    <cellStyle name="常规 3 5 2 3" xfId="311"/>
    <cellStyle name="常规 9 4" xfId="312"/>
    <cellStyle name="常规 3 5 3 2" xfId="313"/>
    <cellStyle name="常规 3 5 4" xfId="314"/>
    <cellStyle name="常规 3 6" xfId="315"/>
    <cellStyle name="常规 3 6 2" xfId="316"/>
    <cellStyle name="常规 3 6 2 2" xfId="317"/>
    <cellStyle name="常规 3 6 2 2 2" xfId="318"/>
    <cellStyle name="常规 3 6 2 3" xfId="319"/>
    <cellStyle name="常规 3 6 3 2" xfId="320"/>
    <cellStyle name="常规 3 6 4" xfId="321"/>
    <cellStyle name="常规 3 7 2 2" xfId="322"/>
    <cellStyle name="常规 3 7 3" xfId="323"/>
    <cellStyle name="常规 3 8" xfId="324"/>
    <cellStyle name="常规 3 9" xfId="325"/>
    <cellStyle name="常规 4" xfId="326"/>
    <cellStyle name="常规 4 2" xfId="327"/>
    <cellStyle name="常规 4 2 2" xfId="328"/>
    <cellStyle name="常规 4 4" xfId="329"/>
    <cellStyle name="常规 4 2 2 2" xfId="330"/>
    <cellStyle name="常规 6 4" xfId="331"/>
    <cellStyle name="常规 4 2 3" xfId="332"/>
    <cellStyle name="强调文字颜色 6 2" xfId="333"/>
    <cellStyle name="常规 4 3" xfId="334"/>
    <cellStyle name="常规 4 3 2" xfId="335"/>
    <cellStyle name="常规 5 4" xfId="336"/>
    <cellStyle name="常规 5 3" xfId="337"/>
    <cellStyle name="常规 5 3 2" xfId="338"/>
    <cellStyle name="常规 6 2" xfId="339"/>
    <cellStyle name="注释 2" xfId="340"/>
    <cellStyle name="常规 6 2 2" xfId="341"/>
    <cellStyle name="注释 2 2" xfId="342"/>
    <cellStyle name="常规 6 2 2 2" xfId="343"/>
    <cellStyle name="常规 6 3" xfId="344"/>
    <cellStyle name="常规 6 3 2" xfId="345"/>
    <cellStyle name="常规 7" xfId="346"/>
    <cellStyle name="常规 7 2" xfId="347"/>
    <cellStyle name="常规 7 2 2" xfId="348"/>
    <cellStyle name="常规 7 2 2 2" xfId="349"/>
    <cellStyle name="常规 7 3 2" xfId="350"/>
    <cellStyle name="常规 7 4" xfId="351"/>
    <cellStyle name="强调文字颜色 6 2 2" xfId="352"/>
    <cellStyle name="常规 8" xfId="353"/>
    <cellStyle name="常规 8 2 3" xfId="354"/>
    <cellStyle name="常规 8 4" xfId="355"/>
    <cellStyle name="常规 9" xfId="356"/>
    <cellStyle name="常规 9 2" xfId="357"/>
    <cellStyle name="常规 9 2 2" xfId="358"/>
    <cellStyle name="常规 9 2 2 2" xfId="359"/>
    <cellStyle name="常规 9 2 3" xfId="360"/>
    <cellStyle name="好 2" xfId="361"/>
    <cellStyle name="汇总 2" xfId="362"/>
    <cellStyle name="汇总 2 2" xfId="363"/>
    <cellStyle name="检查单元格 2 2" xfId="364"/>
    <cellStyle name="解释性文本 2" xfId="365"/>
    <cellStyle name="警告文本 2" xfId="366"/>
    <cellStyle name="警告文本 2 2" xfId="367"/>
    <cellStyle name="链接单元格 2" xfId="368"/>
    <cellStyle name="链接单元格 2 2" xfId="369"/>
    <cellStyle name="强调文字颜色 1 2 2" xfId="370"/>
    <cellStyle name="强调文字颜色 2 2" xfId="371"/>
    <cellStyle name="强调文字颜色 2 2 2" xfId="372"/>
    <cellStyle name="强调文字颜色 3 2" xfId="373"/>
    <cellStyle name="强调文字颜色 3 2 2" xfId="3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9" sqref="A9"/>
    </sheetView>
  </sheetViews>
  <sheetFormatPr defaultColWidth="9.16015625" defaultRowHeight="11.25"/>
  <cols>
    <col min="1" max="1" width="163" style="0" customWidth="1"/>
    <col min="2" max="2" width="62.83203125" style="0" customWidth="1"/>
  </cols>
  <sheetData>
    <row r="1" ht="11.25">
      <c r="A1" t="s">
        <v>0</v>
      </c>
    </row>
    <row r="2" ht="93" customHeight="1">
      <c r="A2" s="203" t="s">
        <v>1</v>
      </c>
    </row>
    <row r="3" spans="1:14" ht="93.75" customHeight="1">
      <c r="A3" s="204"/>
      <c r="N3" s="77"/>
    </row>
    <row r="4" ht="81.75" customHeight="1">
      <c r="A4" s="205" t="s">
        <v>2</v>
      </c>
    </row>
    <row r="5" ht="40.5" customHeight="1">
      <c r="A5" s="205" t="s">
        <v>3</v>
      </c>
    </row>
    <row r="6" ht="36.75" customHeight="1">
      <c r="A6" s="205"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showGridLines="0" showZeros="0" workbookViewId="0" topLeftCell="A16">
      <selection activeCell="I23" sqref="I23"/>
    </sheetView>
  </sheetViews>
  <sheetFormatPr defaultColWidth="9.16015625" defaultRowHeight="12.75" customHeight="1"/>
  <cols>
    <col min="1" max="1" width="19" style="0" customWidth="1"/>
    <col min="2" max="2" width="39.16015625" style="0" customWidth="1"/>
    <col min="3" max="3" width="25" style="0" customWidth="1"/>
    <col min="4" max="4" width="29.33203125" style="0" customWidth="1"/>
    <col min="5" max="6" width="21.33203125" style="0" customWidth="1"/>
  </cols>
  <sheetData>
    <row r="1" ht="30" customHeight="1">
      <c r="A1" s="77" t="s">
        <v>25</v>
      </c>
    </row>
    <row r="2" spans="1:6" ht="28.5" customHeight="1">
      <c r="A2" s="123" t="s">
        <v>270</v>
      </c>
      <c r="B2" s="123"/>
      <c r="C2" s="123"/>
      <c r="D2" s="123"/>
      <c r="E2" s="123"/>
      <c r="F2" s="123"/>
    </row>
    <row r="3" ht="22.5" customHeight="1">
      <c r="F3" s="4" t="s">
        <v>47</v>
      </c>
    </row>
    <row r="4" spans="1:6" ht="22.5" customHeight="1">
      <c r="A4" s="84" t="s">
        <v>227</v>
      </c>
      <c r="B4" s="84" t="s">
        <v>228</v>
      </c>
      <c r="C4" s="84" t="s">
        <v>128</v>
      </c>
      <c r="D4" s="84" t="s">
        <v>153</v>
      </c>
      <c r="E4" s="84" t="s">
        <v>154</v>
      </c>
      <c r="F4" s="84" t="s">
        <v>156</v>
      </c>
    </row>
    <row r="5" spans="1:6" ht="18.75" customHeight="1">
      <c r="A5" s="124" t="s">
        <v>138</v>
      </c>
      <c r="B5" s="125" t="s">
        <v>138</v>
      </c>
      <c r="C5" s="72">
        <v>1</v>
      </c>
      <c r="D5" s="72">
        <v>2</v>
      </c>
      <c r="E5" s="72">
        <v>3</v>
      </c>
      <c r="F5" s="72" t="s">
        <v>138</v>
      </c>
    </row>
    <row r="6" spans="1:6" s="122" customFormat="1" ht="18.75" customHeight="1">
      <c r="A6" s="126"/>
      <c r="B6" s="127" t="s">
        <v>128</v>
      </c>
      <c r="C6" s="128">
        <f>C7+C17+C33</f>
        <v>593.7</v>
      </c>
      <c r="D6" s="128">
        <f>D7+D17+D33</f>
        <v>491.38</v>
      </c>
      <c r="E6" s="128">
        <f>E7+E17+E33</f>
        <v>102.32</v>
      </c>
      <c r="F6" s="129"/>
    </row>
    <row r="7" spans="1:6" ht="18.75" customHeight="1">
      <c r="A7" s="130">
        <v>501</v>
      </c>
      <c r="B7" s="131" t="s">
        <v>230</v>
      </c>
      <c r="C7" s="132">
        <f>C8+C9+C10+C11+C12+C13+C14+C15+C16</f>
        <v>434.02</v>
      </c>
      <c r="D7" s="132">
        <f>D8+D9+D10+D11+D12+D13+D14+D15+D16</f>
        <v>434.02</v>
      </c>
      <c r="E7" s="132">
        <f>E8+E9+E10+E11+E12+E13+E14+E15+E16</f>
        <v>0</v>
      </c>
      <c r="F7" s="130" t="s">
        <v>161</v>
      </c>
    </row>
    <row r="8" spans="1:6" ht="18.75" customHeight="1">
      <c r="A8" s="90" t="s">
        <v>232</v>
      </c>
      <c r="B8" s="87" t="s">
        <v>231</v>
      </c>
      <c r="C8" s="92">
        <v>117.19</v>
      </c>
      <c r="D8" s="92">
        <v>117.19</v>
      </c>
      <c r="E8" s="92">
        <v>0</v>
      </c>
      <c r="F8" s="87" t="s">
        <v>166</v>
      </c>
    </row>
    <row r="9" spans="1:6" ht="18.75" customHeight="1">
      <c r="A9" s="90" t="s">
        <v>232</v>
      </c>
      <c r="B9" s="87" t="s">
        <v>231</v>
      </c>
      <c r="C9" s="92">
        <v>90.95</v>
      </c>
      <c r="D9" s="92">
        <v>90.95</v>
      </c>
      <c r="E9" s="92">
        <v>0</v>
      </c>
      <c r="F9" s="87" t="s">
        <v>166</v>
      </c>
    </row>
    <row r="10" spans="1:6" ht="18.75" customHeight="1">
      <c r="A10" s="90" t="s">
        <v>232</v>
      </c>
      <c r="B10" s="87" t="s">
        <v>231</v>
      </c>
      <c r="C10" s="92">
        <v>9.77</v>
      </c>
      <c r="D10" s="92">
        <v>9.77</v>
      </c>
      <c r="E10" s="92">
        <v>0</v>
      </c>
      <c r="F10" s="87" t="s">
        <v>166</v>
      </c>
    </row>
    <row r="11" spans="1:6" ht="18.75" customHeight="1">
      <c r="A11" s="90" t="s">
        <v>233</v>
      </c>
      <c r="B11" s="87" t="s">
        <v>234</v>
      </c>
      <c r="C11" s="92">
        <v>60.49</v>
      </c>
      <c r="D11" s="92">
        <v>60.49</v>
      </c>
      <c r="E11" s="92">
        <v>0</v>
      </c>
      <c r="F11" s="87" t="s">
        <v>166</v>
      </c>
    </row>
    <row r="12" spans="1:6" ht="18.75" customHeight="1">
      <c r="A12" s="90" t="s">
        <v>235</v>
      </c>
      <c r="B12" s="87" t="s">
        <v>236</v>
      </c>
      <c r="C12" s="92">
        <v>36.5</v>
      </c>
      <c r="D12" s="92">
        <v>36.5</v>
      </c>
      <c r="E12" s="92">
        <v>0</v>
      </c>
      <c r="F12" s="87" t="s">
        <v>166</v>
      </c>
    </row>
    <row r="13" spans="1:6" ht="18.75" customHeight="1">
      <c r="A13" s="90" t="s">
        <v>235</v>
      </c>
      <c r="B13" s="87" t="s">
        <v>236</v>
      </c>
      <c r="C13" s="92">
        <v>24.52</v>
      </c>
      <c r="D13" s="92">
        <v>24.52</v>
      </c>
      <c r="E13" s="92">
        <v>0</v>
      </c>
      <c r="F13" s="87" t="s">
        <v>166</v>
      </c>
    </row>
    <row r="14" spans="1:6" ht="18.75" customHeight="1">
      <c r="A14" s="90" t="s">
        <v>235</v>
      </c>
      <c r="B14" s="87" t="s">
        <v>236</v>
      </c>
      <c r="C14" s="92">
        <v>3.15</v>
      </c>
      <c r="D14" s="92">
        <v>3.15</v>
      </c>
      <c r="E14" s="92">
        <v>0</v>
      </c>
      <c r="F14" s="87" t="s">
        <v>166</v>
      </c>
    </row>
    <row r="15" spans="1:6" ht="18.75" customHeight="1">
      <c r="A15" s="90" t="s">
        <v>237</v>
      </c>
      <c r="B15" s="87" t="s">
        <v>238</v>
      </c>
      <c r="C15" s="92">
        <v>29.41</v>
      </c>
      <c r="D15" s="92">
        <v>29.41</v>
      </c>
      <c r="E15" s="92">
        <v>0</v>
      </c>
      <c r="F15" s="87" t="s">
        <v>166</v>
      </c>
    </row>
    <row r="16" spans="1:6" ht="18.75" customHeight="1">
      <c r="A16" s="90" t="s">
        <v>233</v>
      </c>
      <c r="B16" s="87" t="s">
        <v>234</v>
      </c>
      <c r="C16" s="92">
        <v>62.04</v>
      </c>
      <c r="D16" s="92">
        <v>62.04</v>
      </c>
      <c r="E16" s="92">
        <v>0</v>
      </c>
      <c r="F16" s="87" t="s">
        <v>166</v>
      </c>
    </row>
    <row r="17" spans="1:6" ht="18.75" customHeight="1">
      <c r="A17" s="130">
        <v>502</v>
      </c>
      <c r="B17" s="133" t="s">
        <v>239</v>
      </c>
      <c r="C17" s="132">
        <f>C18+C19+C20+C21+C22+C23+C24+C25+C26+C27+C28+C29+C30+C31+C32</f>
        <v>113.96</v>
      </c>
      <c r="D17" s="132">
        <f>D18+D19+D20+D21+D22+D23+D24+D25+D26+D27+D28+D29+D30+D31+D32</f>
        <v>11.64</v>
      </c>
      <c r="E17" s="132">
        <f>E18+E19+E20+E21+E22+E23+E24+E25+E26+E27+E28+E29+E30+E31+E32</f>
        <v>102.32</v>
      </c>
      <c r="F17" s="87" t="s">
        <v>161</v>
      </c>
    </row>
    <row r="18" spans="1:6" ht="18.75" customHeight="1">
      <c r="A18" s="90" t="s">
        <v>240</v>
      </c>
      <c r="B18" s="87" t="s">
        <v>241</v>
      </c>
      <c r="C18" s="92">
        <v>43</v>
      </c>
      <c r="D18" s="92">
        <v>0</v>
      </c>
      <c r="E18" s="92">
        <v>43</v>
      </c>
      <c r="F18" s="87" t="s">
        <v>166</v>
      </c>
    </row>
    <row r="19" spans="1:6" ht="18.75" customHeight="1">
      <c r="A19" s="90" t="s">
        <v>240</v>
      </c>
      <c r="B19" s="87" t="s">
        <v>241</v>
      </c>
      <c r="C19" s="92">
        <v>5</v>
      </c>
      <c r="D19" s="92">
        <v>0</v>
      </c>
      <c r="E19" s="92">
        <v>5</v>
      </c>
      <c r="F19" s="87" t="s">
        <v>166</v>
      </c>
    </row>
    <row r="20" spans="1:6" ht="18.75" customHeight="1">
      <c r="A20" s="90" t="s">
        <v>240</v>
      </c>
      <c r="B20" s="87" t="s">
        <v>241</v>
      </c>
      <c r="C20" s="92">
        <v>2</v>
      </c>
      <c r="D20" s="92">
        <v>0</v>
      </c>
      <c r="E20" s="92">
        <v>2</v>
      </c>
      <c r="F20" s="87" t="s">
        <v>166</v>
      </c>
    </row>
    <row r="21" spans="1:6" ht="18.75" customHeight="1">
      <c r="A21" s="90" t="s">
        <v>240</v>
      </c>
      <c r="B21" s="87" t="s">
        <v>241</v>
      </c>
      <c r="C21" s="92">
        <v>10</v>
      </c>
      <c r="D21" s="92">
        <v>0</v>
      </c>
      <c r="E21" s="92">
        <v>10</v>
      </c>
      <c r="F21" s="87" t="s">
        <v>166</v>
      </c>
    </row>
    <row r="22" spans="1:6" ht="18.75" customHeight="1">
      <c r="A22" s="90" t="s">
        <v>240</v>
      </c>
      <c r="B22" s="87" t="s">
        <v>241</v>
      </c>
      <c r="C22" s="92">
        <v>2</v>
      </c>
      <c r="D22" s="92">
        <v>0</v>
      </c>
      <c r="E22" s="92">
        <v>2</v>
      </c>
      <c r="F22" s="87" t="s">
        <v>166</v>
      </c>
    </row>
    <row r="23" spans="1:6" ht="18.75" customHeight="1">
      <c r="A23" s="90" t="s">
        <v>240</v>
      </c>
      <c r="B23" s="87" t="s">
        <v>241</v>
      </c>
      <c r="C23" s="92">
        <v>3</v>
      </c>
      <c r="D23" s="92">
        <v>0</v>
      </c>
      <c r="E23" s="92">
        <v>3</v>
      </c>
      <c r="F23" s="87" t="s">
        <v>166</v>
      </c>
    </row>
    <row r="24" spans="1:6" ht="18.75" customHeight="1">
      <c r="A24" s="90" t="s">
        <v>244</v>
      </c>
      <c r="B24" s="87" t="s">
        <v>245</v>
      </c>
      <c r="C24" s="92">
        <v>12</v>
      </c>
      <c r="D24" s="92">
        <v>0</v>
      </c>
      <c r="E24" s="92">
        <v>12</v>
      </c>
      <c r="F24" s="87" t="s">
        <v>166</v>
      </c>
    </row>
    <row r="25" spans="1:6" ht="18.75" customHeight="1">
      <c r="A25" s="90" t="s">
        <v>246</v>
      </c>
      <c r="B25" s="87" t="s">
        <v>247</v>
      </c>
      <c r="C25" s="92">
        <v>2</v>
      </c>
      <c r="D25" s="92">
        <v>0</v>
      </c>
      <c r="E25" s="92">
        <v>2</v>
      </c>
      <c r="F25" s="87" t="s">
        <v>166</v>
      </c>
    </row>
    <row r="26" spans="1:6" ht="18.75" customHeight="1">
      <c r="A26" s="90" t="s">
        <v>248</v>
      </c>
      <c r="B26" s="87" t="s">
        <v>249</v>
      </c>
      <c r="C26" s="92">
        <v>2</v>
      </c>
      <c r="D26" s="92">
        <v>0</v>
      </c>
      <c r="E26" s="92">
        <v>2</v>
      </c>
      <c r="F26" s="87" t="s">
        <v>166</v>
      </c>
    </row>
    <row r="27" spans="1:6" ht="18.75" customHeight="1">
      <c r="A27" s="90" t="s">
        <v>250</v>
      </c>
      <c r="B27" s="87" t="s">
        <v>251</v>
      </c>
      <c r="C27" s="92">
        <v>3</v>
      </c>
      <c r="D27" s="92">
        <v>0</v>
      </c>
      <c r="E27" s="92">
        <v>3</v>
      </c>
      <c r="F27" s="87" t="s">
        <v>166</v>
      </c>
    </row>
    <row r="28" spans="1:6" ht="18.75" customHeight="1">
      <c r="A28" s="90" t="s">
        <v>242</v>
      </c>
      <c r="B28" s="87" t="s">
        <v>243</v>
      </c>
      <c r="C28" s="92">
        <v>5</v>
      </c>
      <c r="D28" s="92">
        <v>0</v>
      </c>
      <c r="E28" s="92">
        <v>5</v>
      </c>
      <c r="F28" s="87" t="s">
        <v>166</v>
      </c>
    </row>
    <row r="29" spans="1:6" ht="18.75" customHeight="1">
      <c r="A29" s="90" t="s">
        <v>240</v>
      </c>
      <c r="B29" s="87" t="s">
        <v>241</v>
      </c>
      <c r="C29" s="92">
        <v>5.07</v>
      </c>
      <c r="D29" s="92">
        <v>0</v>
      </c>
      <c r="E29" s="92">
        <v>5.07</v>
      </c>
      <c r="F29" s="87" t="s">
        <v>166</v>
      </c>
    </row>
    <row r="30" spans="1:6" ht="18.75" customHeight="1">
      <c r="A30" s="90" t="s">
        <v>254</v>
      </c>
      <c r="B30" s="87" t="s">
        <v>255</v>
      </c>
      <c r="C30" s="92">
        <v>4</v>
      </c>
      <c r="D30" s="92">
        <v>0</v>
      </c>
      <c r="E30" s="92">
        <v>4</v>
      </c>
      <c r="F30" s="87" t="s">
        <v>166</v>
      </c>
    </row>
    <row r="31" spans="1:6" ht="18.75" customHeight="1">
      <c r="A31" s="90" t="s">
        <v>240</v>
      </c>
      <c r="B31" s="87" t="s">
        <v>241</v>
      </c>
      <c r="C31" s="92">
        <v>11.64</v>
      </c>
      <c r="D31" s="92">
        <v>11.64</v>
      </c>
      <c r="E31" s="92">
        <v>0</v>
      </c>
      <c r="F31" s="87" t="s">
        <v>166</v>
      </c>
    </row>
    <row r="32" spans="1:6" ht="18.75" customHeight="1">
      <c r="A32" s="90" t="s">
        <v>256</v>
      </c>
      <c r="B32" s="87" t="s">
        <v>257</v>
      </c>
      <c r="C32" s="92">
        <v>4.25</v>
      </c>
      <c r="D32" s="92">
        <v>0</v>
      </c>
      <c r="E32" s="92">
        <v>4.25</v>
      </c>
      <c r="F32" s="87" t="s">
        <v>166</v>
      </c>
    </row>
    <row r="33" spans="1:6" ht="18.75" customHeight="1">
      <c r="A33" s="130">
        <v>509</v>
      </c>
      <c r="B33" s="134" t="s">
        <v>258</v>
      </c>
      <c r="C33" s="132">
        <f>C34+C35+C36</f>
        <v>45.72</v>
      </c>
      <c r="D33" s="132">
        <f>D34+D35+D36</f>
        <v>45.72</v>
      </c>
      <c r="E33" s="132">
        <f>E34+E35+E36</f>
        <v>0</v>
      </c>
      <c r="F33" s="87" t="s">
        <v>161</v>
      </c>
    </row>
    <row r="34" spans="1:6" ht="18.75" customHeight="1">
      <c r="A34" s="90" t="s">
        <v>259</v>
      </c>
      <c r="B34" s="87" t="s">
        <v>260</v>
      </c>
      <c r="C34" s="92">
        <v>40.3</v>
      </c>
      <c r="D34" s="92">
        <v>40.3</v>
      </c>
      <c r="E34" s="92">
        <v>0</v>
      </c>
      <c r="F34" s="87" t="s">
        <v>166</v>
      </c>
    </row>
    <row r="35" spans="1:6" ht="12.75" customHeight="1">
      <c r="A35" s="90" t="s">
        <v>261</v>
      </c>
      <c r="B35" s="87" t="s">
        <v>262</v>
      </c>
      <c r="C35" s="92">
        <v>5.25</v>
      </c>
      <c r="D35" s="92">
        <v>5.25</v>
      </c>
      <c r="E35" s="92">
        <v>0</v>
      </c>
      <c r="F35" s="87" t="s">
        <v>166</v>
      </c>
    </row>
    <row r="36" spans="1:6" ht="12.75" customHeight="1">
      <c r="A36" s="90" t="s">
        <v>261</v>
      </c>
      <c r="B36" s="87" t="s">
        <v>262</v>
      </c>
      <c r="C36" s="92">
        <v>0.17</v>
      </c>
      <c r="D36" s="92">
        <v>0.17</v>
      </c>
      <c r="E36" s="92">
        <v>0</v>
      </c>
      <c r="F36" s="87" t="s">
        <v>166</v>
      </c>
    </row>
  </sheetData>
  <sheetProtection/>
  <printOptions horizontalCentered="1"/>
  <pageMargins left="0.59" right="0.59" top="0.47" bottom="0.55" header="0.5" footer="0.5"/>
  <pageSetup fitToHeight="1000" fitToWidth="1" horizontalDpi="600" verticalDpi="6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K16" sqref="K16"/>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7" t="s">
        <v>27</v>
      </c>
      <c r="B1" s="98"/>
      <c r="C1" s="98"/>
      <c r="D1" s="98"/>
      <c r="E1" s="98"/>
      <c r="F1" s="99"/>
    </row>
    <row r="2" spans="1:6" ht="16.5" customHeight="1">
      <c r="A2" s="100" t="s">
        <v>271</v>
      </c>
      <c r="B2" s="100"/>
      <c r="C2" s="100"/>
      <c r="D2" s="100"/>
      <c r="E2" s="100"/>
      <c r="F2" s="100"/>
    </row>
    <row r="3" spans="1:6" ht="16.5" customHeight="1">
      <c r="A3" s="101"/>
      <c r="B3" s="101"/>
      <c r="C3" s="102"/>
      <c r="D3" s="102"/>
      <c r="E3" s="103"/>
      <c r="F3" s="103" t="s">
        <v>47</v>
      </c>
    </row>
    <row r="4" spans="1:6" ht="16.5" customHeight="1">
      <c r="A4" s="104" t="s">
        <v>48</v>
      </c>
      <c r="B4" s="104"/>
      <c r="C4" s="104" t="s">
        <v>49</v>
      </c>
      <c r="D4" s="104"/>
      <c r="E4" s="104"/>
      <c r="F4" s="104"/>
    </row>
    <row r="5" spans="1:6" ht="16.5" customHeight="1">
      <c r="A5" s="104" t="s">
        <v>50</v>
      </c>
      <c r="B5" s="104" t="s">
        <v>51</v>
      </c>
      <c r="C5" s="104" t="s">
        <v>52</v>
      </c>
      <c r="D5" s="105" t="s">
        <v>51</v>
      </c>
      <c r="E5" s="104" t="s">
        <v>53</v>
      </c>
      <c r="F5" s="104" t="s">
        <v>51</v>
      </c>
    </row>
    <row r="6" spans="1:6" ht="16.5" customHeight="1">
      <c r="A6" s="106" t="s">
        <v>272</v>
      </c>
      <c r="B6" s="107"/>
      <c r="C6" s="108" t="s">
        <v>273</v>
      </c>
      <c r="D6" s="109"/>
      <c r="E6" s="95" t="s">
        <v>274</v>
      </c>
      <c r="F6" s="110">
        <f>SUM(F7:F10)</f>
        <v>0</v>
      </c>
    </row>
    <row r="7" spans="1:6" ht="16.5" customHeight="1">
      <c r="A7" s="111"/>
      <c r="B7" s="107"/>
      <c r="C7" s="108" t="s">
        <v>275</v>
      </c>
      <c r="D7" s="109"/>
      <c r="E7" s="112" t="s">
        <v>276</v>
      </c>
      <c r="F7" s="113"/>
    </row>
    <row r="8" spans="1:8" ht="16.5" customHeight="1">
      <c r="A8" s="111"/>
      <c r="B8" s="107"/>
      <c r="C8" s="108" t="s">
        <v>277</v>
      </c>
      <c r="D8" s="109"/>
      <c r="E8" s="112" t="s">
        <v>278</v>
      </c>
      <c r="F8" s="113"/>
      <c r="H8" s="77"/>
    </row>
    <row r="9" spans="1:6" ht="16.5" customHeight="1">
      <c r="A9" s="106"/>
      <c r="B9" s="107"/>
      <c r="C9" s="108" t="s">
        <v>279</v>
      </c>
      <c r="D9" s="109"/>
      <c r="E9" s="112" t="s">
        <v>280</v>
      </c>
      <c r="F9" s="113"/>
    </row>
    <row r="10" spans="1:7" ht="16.5" customHeight="1">
      <c r="A10" s="106"/>
      <c r="B10" s="107"/>
      <c r="C10" s="108" t="s">
        <v>281</v>
      </c>
      <c r="D10" s="109"/>
      <c r="E10" s="112" t="s">
        <v>282</v>
      </c>
      <c r="F10" s="113"/>
      <c r="G10" s="77"/>
    </row>
    <row r="11" spans="1:7" ht="16.5" customHeight="1">
      <c r="A11" s="111"/>
      <c r="B11" s="107"/>
      <c r="C11" s="108" t="s">
        <v>283</v>
      </c>
      <c r="D11" s="109"/>
      <c r="E11" s="112" t="s">
        <v>284</v>
      </c>
      <c r="F11" s="110">
        <f>SUM(F12:F21)</f>
        <v>0</v>
      </c>
      <c r="G11" s="77"/>
    </row>
    <row r="12" spans="1:7" ht="16.5" customHeight="1">
      <c r="A12" s="111"/>
      <c r="B12" s="107"/>
      <c r="C12" s="108" t="s">
        <v>285</v>
      </c>
      <c r="D12" s="109"/>
      <c r="E12" s="112" t="s">
        <v>276</v>
      </c>
      <c r="F12" s="113"/>
      <c r="G12" s="77"/>
    </row>
    <row r="13" spans="1:7" ht="16.5" customHeight="1">
      <c r="A13" s="114"/>
      <c r="B13" s="107"/>
      <c r="C13" s="108" t="s">
        <v>286</v>
      </c>
      <c r="D13" s="109"/>
      <c r="E13" s="112" t="s">
        <v>278</v>
      </c>
      <c r="F13" s="113"/>
      <c r="G13" s="77"/>
    </row>
    <row r="14" spans="1:6" ht="16.5" customHeight="1">
      <c r="A14" s="114"/>
      <c r="B14" s="107"/>
      <c r="C14" s="108" t="s">
        <v>287</v>
      </c>
      <c r="D14" s="109"/>
      <c r="E14" s="112" t="s">
        <v>280</v>
      </c>
      <c r="F14" s="113"/>
    </row>
    <row r="15" spans="1:6" ht="16.5" customHeight="1">
      <c r="A15" s="114"/>
      <c r="B15" s="107"/>
      <c r="C15" s="108" t="s">
        <v>288</v>
      </c>
      <c r="D15" s="109"/>
      <c r="E15" s="112" t="s">
        <v>289</v>
      </c>
      <c r="F15" s="113"/>
    </row>
    <row r="16" spans="1:8" ht="16.5" customHeight="1">
      <c r="A16" s="75"/>
      <c r="B16" s="115"/>
      <c r="C16" s="108" t="s">
        <v>290</v>
      </c>
      <c r="D16" s="109"/>
      <c r="E16" s="112" t="s">
        <v>291</v>
      </c>
      <c r="F16" s="113"/>
      <c r="H16" s="77"/>
    </row>
    <row r="17" spans="1:6" ht="16.5" customHeight="1">
      <c r="A17" s="76"/>
      <c r="B17" s="115"/>
      <c r="C17" s="108" t="s">
        <v>292</v>
      </c>
      <c r="D17" s="109"/>
      <c r="E17" s="112" t="s">
        <v>293</v>
      </c>
      <c r="F17" s="113"/>
    </row>
    <row r="18" spans="1:6" ht="16.5" customHeight="1">
      <c r="A18" s="76"/>
      <c r="B18" s="115"/>
      <c r="C18" s="108" t="s">
        <v>294</v>
      </c>
      <c r="D18" s="109"/>
      <c r="E18" s="112" t="s">
        <v>295</v>
      </c>
      <c r="F18" s="113"/>
    </row>
    <row r="19" spans="1:6" ht="16.5" customHeight="1">
      <c r="A19" s="114"/>
      <c r="B19" s="115"/>
      <c r="C19" s="108" t="s">
        <v>296</v>
      </c>
      <c r="D19" s="109"/>
      <c r="E19" s="112" t="s">
        <v>297</v>
      </c>
      <c r="F19" s="113"/>
    </row>
    <row r="20" spans="1:6" ht="16.5" customHeight="1">
      <c r="A20" s="114"/>
      <c r="B20" s="107"/>
      <c r="C20" s="108" t="s">
        <v>298</v>
      </c>
      <c r="D20" s="109"/>
      <c r="E20" s="112" t="s">
        <v>299</v>
      </c>
      <c r="F20" s="113"/>
    </row>
    <row r="21" spans="1:6" ht="16.5" customHeight="1">
      <c r="A21" s="75"/>
      <c r="B21" s="107"/>
      <c r="C21" s="76"/>
      <c r="D21" s="109"/>
      <c r="E21" s="112" t="s">
        <v>300</v>
      </c>
      <c r="F21" s="113"/>
    </row>
    <row r="22" spans="1:6" ht="16.5" customHeight="1">
      <c r="A22" s="76"/>
      <c r="B22" s="107"/>
      <c r="C22" s="76"/>
      <c r="D22" s="109"/>
      <c r="E22" s="116" t="s">
        <v>301</v>
      </c>
      <c r="F22" s="113"/>
    </row>
    <row r="23" spans="1:6" ht="16.5" customHeight="1">
      <c r="A23" s="76"/>
      <c r="B23" s="107"/>
      <c r="C23" s="76"/>
      <c r="D23" s="109"/>
      <c r="E23" s="116" t="s">
        <v>302</v>
      </c>
      <c r="F23" s="113"/>
    </row>
    <row r="24" spans="1:6" ht="16.5" customHeight="1">
      <c r="A24" s="76"/>
      <c r="B24" s="107"/>
      <c r="C24" s="108"/>
      <c r="D24" s="117"/>
      <c r="E24" s="116" t="s">
        <v>303</v>
      </c>
      <c r="F24" s="113"/>
    </row>
    <row r="25" spans="1:6" ht="16.5" customHeight="1">
      <c r="A25" s="76"/>
      <c r="B25" s="107"/>
      <c r="C25" s="108"/>
      <c r="D25" s="117"/>
      <c r="E25" s="106"/>
      <c r="F25" s="118"/>
    </row>
    <row r="26" spans="1:6" ht="16.5" customHeight="1">
      <c r="A26" s="105" t="s">
        <v>111</v>
      </c>
      <c r="B26" s="119">
        <f>B6</f>
        <v>0</v>
      </c>
      <c r="C26" s="105" t="s">
        <v>112</v>
      </c>
      <c r="D26" s="120">
        <f>SUM(D6:D20)</f>
        <v>0</v>
      </c>
      <c r="E26" s="105" t="s">
        <v>112</v>
      </c>
      <c r="F26" s="121">
        <f>SUM(F6,F11,F21,F22,F23)</f>
        <v>0</v>
      </c>
    </row>
    <row r="27" spans="2:6" ht="12.75" customHeight="1">
      <c r="B27" s="77"/>
      <c r="D27" s="77"/>
      <c r="F27" s="77"/>
    </row>
    <row r="28" spans="2:6" ht="12.75" customHeight="1">
      <c r="B28" s="77"/>
      <c r="D28" s="77"/>
      <c r="F28" s="77"/>
    </row>
    <row r="29" spans="2:6" ht="12.75" customHeight="1">
      <c r="B29" s="77"/>
      <c r="D29" s="77"/>
      <c r="F29" s="77"/>
    </row>
    <row r="30" spans="2:6" ht="12.75" customHeight="1">
      <c r="B30" s="77"/>
      <c r="D30" s="77"/>
      <c r="F30" s="77"/>
    </row>
    <row r="31" spans="2:6" ht="12.75" customHeight="1">
      <c r="B31" s="77"/>
      <c r="D31" s="77"/>
      <c r="F31" s="77"/>
    </row>
    <row r="32" spans="2:6" ht="12.75" customHeight="1">
      <c r="B32" s="77"/>
      <c r="D32" s="77"/>
      <c r="F32" s="77"/>
    </row>
    <row r="33" spans="2:6" ht="12.75" customHeight="1">
      <c r="B33" s="77"/>
      <c r="D33" s="77"/>
      <c r="F33" s="77"/>
    </row>
    <row r="34" spans="2:6" ht="12.75" customHeight="1">
      <c r="B34" s="77"/>
      <c r="D34" s="77"/>
      <c r="F34" s="77"/>
    </row>
    <row r="35" spans="2:6" ht="12.75" customHeight="1">
      <c r="B35" s="77"/>
      <c r="D35" s="77"/>
      <c r="F35" s="77"/>
    </row>
    <row r="36" spans="2:6" ht="12.75" customHeight="1">
      <c r="B36" s="77"/>
      <c r="D36" s="77"/>
      <c r="F36" s="77"/>
    </row>
    <row r="37" spans="2:6" ht="12.75" customHeight="1">
      <c r="B37" s="77"/>
      <c r="D37" s="77"/>
      <c r="F37" s="77"/>
    </row>
    <row r="38" spans="2:6" ht="12.75" customHeight="1">
      <c r="B38" s="77"/>
      <c r="D38" s="77"/>
      <c r="F38" s="77"/>
    </row>
    <row r="39" spans="2:4" ht="12.75" customHeight="1">
      <c r="B39" s="77"/>
      <c r="D39" s="77"/>
    </row>
    <row r="40" spans="2:4" ht="12.75" customHeight="1">
      <c r="B40" s="77"/>
      <c r="D40" s="77"/>
    </row>
    <row r="41" spans="2:4" ht="12.75" customHeight="1">
      <c r="B41" s="77"/>
      <c r="D41" s="77"/>
    </row>
    <row r="42" ht="12.75" customHeight="1">
      <c r="B42" s="77"/>
    </row>
    <row r="43" ht="12.75" customHeight="1">
      <c r="B43" s="77"/>
    </row>
    <row r="44" ht="12.75" customHeight="1">
      <c r="B44" s="77"/>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D21"/>
  <sheetViews>
    <sheetView showGridLines="0" showZeros="0" workbookViewId="0" topLeftCell="A1">
      <selection activeCell="L12" sqref="L11:L12"/>
    </sheetView>
  </sheetViews>
  <sheetFormatPr defaultColWidth="9.16015625" defaultRowHeight="12.75" customHeight="1"/>
  <cols>
    <col min="1" max="1" width="22.83203125" style="0" customWidth="1"/>
    <col min="2" max="2" width="47" style="0" customWidth="1"/>
    <col min="3" max="3" width="23.5" style="0" customWidth="1"/>
    <col min="4" max="4" width="71.5" style="0" customWidth="1"/>
  </cols>
  <sheetData>
    <row r="1" ht="30" customHeight="1">
      <c r="A1" s="77" t="s">
        <v>31</v>
      </c>
    </row>
    <row r="2" spans="1:4" ht="28.5" customHeight="1">
      <c r="A2" s="63" t="s">
        <v>304</v>
      </c>
      <c r="B2" s="63"/>
      <c r="C2" s="63"/>
      <c r="D2" s="63"/>
    </row>
    <row r="3" ht="22.5" customHeight="1">
      <c r="D3" s="91" t="s">
        <v>47</v>
      </c>
    </row>
    <row r="4" spans="1:4" ht="22.5" customHeight="1">
      <c r="A4" s="84" t="s">
        <v>123</v>
      </c>
      <c r="B4" s="71" t="s">
        <v>305</v>
      </c>
      <c r="C4" s="84" t="s">
        <v>306</v>
      </c>
      <c r="D4" s="84" t="s">
        <v>307</v>
      </c>
    </row>
    <row r="5" spans="1:4" ht="17.25" customHeight="1">
      <c r="A5" s="72" t="s">
        <v>138</v>
      </c>
      <c r="B5" s="72" t="s">
        <v>138</v>
      </c>
      <c r="C5" s="72" t="s">
        <v>138</v>
      </c>
      <c r="D5" s="73" t="s">
        <v>138</v>
      </c>
    </row>
    <row r="6" spans="1:4" ht="26.25" customHeight="1">
      <c r="A6" s="87" t="s">
        <v>308</v>
      </c>
      <c r="B6" s="87" t="s">
        <v>139</v>
      </c>
      <c r="C6" s="92">
        <v>763.8</v>
      </c>
      <c r="D6" s="87" t="s">
        <v>161</v>
      </c>
    </row>
    <row r="7" spans="1:4" ht="26.25" customHeight="1">
      <c r="A7" s="87" t="s">
        <v>309</v>
      </c>
      <c r="B7" s="87" t="s">
        <v>310</v>
      </c>
      <c r="C7" s="92">
        <v>763.8</v>
      </c>
      <c r="D7" s="87" t="s">
        <v>161</v>
      </c>
    </row>
    <row r="8" spans="1:4" ht="26.25" customHeight="1">
      <c r="A8" s="87" t="s">
        <v>311</v>
      </c>
      <c r="B8" s="87" t="s">
        <v>312</v>
      </c>
      <c r="C8" s="92">
        <v>763.8</v>
      </c>
      <c r="D8" s="87" t="s">
        <v>161</v>
      </c>
    </row>
    <row r="9" spans="1:4" ht="26.25" customHeight="1">
      <c r="A9" s="87" t="s">
        <v>313</v>
      </c>
      <c r="B9" s="87" t="s">
        <v>314</v>
      </c>
      <c r="C9" s="92">
        <v>51</v>
      </c>
      <c r="D9" s="87" t="s">
        <v>315</v>
      </c>
    </row>
    <row r="10" spans="1:4" ht="26.25" customHeight="1">
      <c r="A10" s="87" t="s">
        <v>313</v>
      </c>
      <c r="B10" s="87" t="s">
        <v>316</v>
      </c>
      <c r="C10" s="92">
        <v>100</v>
      </c>
      <c r="D10" s="87" t="s">
        <v>317</v>
      </c>
    </row>
    <row r="11" spans="1:4" ht="26.25" customHeight="1">
      <c r="A11" s="87" t="s">
        <v>313</v>
      </c>
      <c r="B11" s="87" t="s">
        <v>318</v>
      </c>
      <c r="C11" s="92">
        <v>15</v>
      </c>
      <c r="D11" s="87" t="s">
        <v>319</v>
      </c>
    </row>
    <row r="12" spans="1:4" ht="26.25" customHeight="1">
      <c r="A12" s="87" t="s">
        <v>313</v>
      </c>
      <c r="B12" s="87" t="s">
        <v>320</v>
      </c>
      <c r="C12" s="92">
        <v>19</v>
      </c>
      <c r="D12" s="87" t="s">
        <v>321</v>
      </c>
    </row>
    <row r="13" spans="1:4" ht="26.25" customHeight="1">
      <c r="A13" s="87" t="s">
        <v>313</v>
      </c>
      <c r="B13" s="87" t="s">
        <v>322</v>
      </c>
      <c r="C13" s="92">
        <v>30</v>
      </c>
      <c r="D13" s="87" t="s">
        <v>323</v>
      </c>
    </row>
    <row r="14" spans="1:4" ht="26.25" customHeight="1">
      <c r="A14" s="87" t="s">
        <v>313</v>
      </c>
      <c r="B14" s="87" t="s">
        <v>324</v>
      </c>
      <c r="C14" s="92">
        <v>60</v>
      </c>
      <c r="D14" s="87" t="s">
        <v>325</v>
      </c>
    </row>
    <row r="15" spans="1:4" ht="26.25" customHeight="1">
      <c r="A15" s="87" t="s">
        <v>313</v>
      </c>
      <c r="B15" s="87" t="s">
        <v>326</v>
      </c>
      <c r="C15" s="92">
        <v>11</v>
      </c>
      <c r="D15" s="87" t="s">
        <v>327</v>
      </c>
    </row>
    <row r="16" spans="1:4" ht="26.25" customHeight="1">
      <c r="A16" s="87" t="s">
        <v>313</v>
      </c>
      <c r="B16" s="87" t="s">
        <v>328</v>
      </c>
      <c r="C16" s="92">
        <v>95.6</v>
      </c>
      <c r="D16" s="87" t="s">
        <v>329</v>
      </c>
    </row>
    <row r="17" spans="1:4" ht="26.25" customHeight="1">
      <c r="A17" s="87" t="s">
        <v>313</v>
      </c>
      <c r="B17" s="87" t="s">
        <v>330</v>
      </c>
      <c r="C17" s="92">
        <v>15.2</v>
      </c>
      <c r="D17" s="87" t="s">
        <v>331</v>
      </c>
    </row>
    <row r="18" spans="1:4" ht="26.25" customHeight="1">
      <c r="A18" s="87" t="s">
        <v>313</v>
      </c>
      <c r="B18" s="87" t="s">
        <v>332</v>
      </c>
      <c r="C18" s="92">
        <v>367</v>
      </c>
      <c r="D18" s="87" t="s">
        <v>333</v>
      </c>
    </row>
    <row r="19" spans="1:4" ht="26.25" customHeight="1">
      <c r="A19" s="75"/>
      <c r="B19" s="93"/>
      <c r="C19" s="94"/>
      <c r="D19" s="95"/>
    </row>
    <row r="20" spans="1:4" ht="26.25" customHeight="1">
      <c r="A20" s="75"/>
      <c r="B20" s="96" t="s">
        <v>128</v>
      </c>
      <c r="C20" s="92">
        <f>SUM(C9:C19)</f>
        <v>763.8</v>
      </c>
      <c r="D20" s="95"/>
    </row>
    <row r="21" ht="12.75" customHeight="1">
      <c r="B21" s="77"/>
    </row>
  </sheetData>
  <sheetProtection/>
  <mergeCells count="1">
    <mergeCell ref="A2:D2"/>
  </mergeCells>
  <printOptions horizontalCentered="1"/>
  <pageMargins left="0.59" right="0.59" top="0.51" bottom="0.39" header="0.5" footer="0.39"/>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N26" sqref="N26"/>
    </sheetView>
  </sheetViews>
  <sheetFormatPr defaultColWidth="9.16015625" defaultRowHeight="12.75" customHeight="1"/>
  <cols>
    <col min="1" max="3" width="7.16015625" style="0" customWidth="1"/>
    <col min="4" max="4" width="16.5" style="0" customWidth="1"/>
    <col min="5" max="5" width="29.6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14" width="20.33203125" style="0" customWidth="1"/>
    <col min="15" max="252" width="9.16015625" style="0" customWidth="1"/>
  </cols>
  <sheetData>
    <row r="1" ht="29.25" customHeight="1">
      <c r="A1" s="77" t="s">
        <v>33</v>
      </c>
    </row>
    <row r="2" spans="1:14" ht="23.25" customHeight="1">
      <c r="A2" s="63" t="s">
        <v>334</v>
      </c>
      <c r="B2" s="63"/>
      <c r="C2" s="63"/>
      <c r="D2" s="63"/>
      <c r="E2" s="63"/>
      <c r="F2" s="63"/>
      <c r="G2" s="63"/>
      <c r="H2" s="63"/>
      <c r="I2" s="63"/>
      <c r="J2" s="63"/>
      <c r="K2" s="63"/>
      <c r="L2" s="63"/>
      <c r="M2" s="63"/>
      <c r="N2" s="63"/>
    </row>
    <row r="3" spans="13:14" ht="26.25" customHeight="1">
      <c r="M3" s="88" t="s">
        <v>47</v>
      </c>
      <c r="N3" s="88"/>
    </row>
    <row r="4" spans="1:14" ht="18" customHeight="1">
      <c r="A4" s="69" t="s">
        <v>335</v>
      </c>
      <c r="B4" s="69"/>
      <c r="C4" s="69"/>
      <c r="D4" s="69" t="s">
        <v>123</v>
      </c>
      <c r="E4" s="65" t="s">
        <v>336</v>
      </c>
      <c r="F4" s="69" t="s">
        <v>337</v>
      </c>
      <c r="G4" s="83" t="s">
        <v>338</v>
      </c>
      <c r="H4" s="78" t="s">
        <v>339</v>
      </c>
      <c r="I4" s="69" t="s">
        <v>340</v>
      </c>
      <c r="J4" s="69" t="s">
        <v>227</v>
      </c>
      <c r="K4" s="69"/>
      <c r="L4" s="79" t="s">
        <v>341</v>
      </c>
      <c r="M4" s="69" t="s">
        <v>342</v>
      </c>
      <c r="N4" s="64" t="s">
        <v>343</v>
      </c>
    </row>
    <row r="5" spans="1:14" ht="18" customHeight="1">
      <c r="A5" s="84" t="s">
        <v>344</v>
      </c>
      <c r="B5" s="84" t="s">
        <v>345</v>
      </c>
      <c r="C5" s="84" t="s">
        <v>346</v>
      </c>
      <c r="D5" s="69"/>
      <c r="E5" s="65"/>
      <c r="F5" s="69"/>
      <c r="G5" s="85"/>
      <c r="H5" s="78"/>
      <c r="I5" s="69"/>
      <c r="J5" s="69" t="s">
        <v>344</v>
      </c>
      <c r="K5" s="69" t="s">
        <v>345</v>
      </c>
      <c r="L5" s="81"/>
      <c r="M5" s="69"/>
      <c r="N5" s="64"/>
    </row>
    <row r="6" spans="1:14" ht="18" customHeight="1">
      <c r="A6" s="84" t="s">
        <v>138</v>
      </c>
      <c r="B6" s="84" t="s">
        <v>138</v>
      </c>
      <c r="C6" s="84" t="s">
        <v>138</v>
      </c>
      <c r="D6" s="72" t="s">
        <v>138</v>
      </c>
      <c r="E6" s="72" t="s">
        <v>138</v>
      </c>
      <c r="F6" s="86" t="s">
        <v>138</v>
      </c>
      <c r="G6" s="72" t="s">
        <v>138</v>
      </c>
      <c r="H6" s="72" t="s">
        <v>138</v>
      </c>
      <c r="I6" s="72" t="s">
        <v>138</v>
      </c>
      <c r="J6" s="69" t="s">
        <v>138</v>
      </c>
      <c r="K6" s="69" t="s">
        <v>138</v>
      </c>
      <c r="L6" s="72" t="s">
        <v>138</v>
      </c>
      <c r="M6" s="72" t="s">
        <v>138</v>
      </c>
      <c r="N6" s="72" t="s">
        <v>138</v>
      </c>
    </row>
    <row r="7" spans="1:14" ht="18" customHeight="1">
      <c r="A7" s="87" t="s">
        <v>202</v>
      </c>
      <c r="B7" s="87" t="s">
        <v>347</v>
      </c>
      <c r="C7" s="87" t="s">
        <v>348</v>
      </c>
      <c r="D7" s="87" t="s">
        <v>308</v>
      </c>
      <c r="E7" s="87" t="s">
        <v>139</v>
      </c>
      <c r="F7" s="87" t="s">
        <v>161</v>
      </c>
      <c r="G7" s="87" t="s">
        <v>161</v>
      </c>
      <c r="H7" s="87" t="s">
        <v>161</v>
      </c>
      <c r="I7" s="89">
        <v>1</v>
      </c>
      <c r="J7" s="87" t="s">
        <v>161</v>
      </c>
      <c r="K7" s="87" t="s">
        <v>161</v>
      </c>
      <c r="L7" s="87" t="s">
        <v>161</v>
      </c>
      <c r="M7" s="90">
        <v>8</v>
      </c>
      <c r="N7" s="87" t="s">
        <v>161</v>
      </c>
    </row>
    <row r="8" spans="1:14" ht="18" customHeight="1">
      <c r="A8" s="87" t="s">
        <v>202</v>
      </c>
      <c r="B8" s="87" t="s">
        <v>347</v>
      </c>
      <c r="C8" s="87" t="s">
        <v>348</v>
      </c>
      <c r="D8" s="87" t="s">
        <v>309</v>
      </c>
      <c r="E8" s="87" t="s">
        <v>310</v>
      </c>
      <c r="F8" s="87" t="s">
        <v>161</v>
      </c>
      <c r="G8" s="87" t="s">
        <v>161</v>
      </c>
      <c r="H8" s="87" t="s">
        <v>161</v>
      </c>
      <c r="I8" s="89">
        <v>1</v>
      </c>
      <c r="J8" s="87" t="s">
        <v>161</v>
      </c>
      <c r="K8" s="87" t="s">
        <v>161</v>
      </c>
      <c r="L8" s="87" t="s">
        <v>161</v>
      </c>
      <c r="M8" s="90">
        <v>8</v>
      </c>
      <c r="N8" s="87" t="s">
        <v>161</v>
      </c>
    </row>
    <row r="9" spans="1:14" ht="72.75" customHeight="1">
      <c r="A9" s="87" t="s">
        <v>202</v>
      </c>
      <c r="B9" s="87" t="s">
        <v>347</v>
      </c>
      <c r="C9" s="87" t="s">
        <v>348</v>
      </c>
      <c r="D9" s="87" t="s">
        <v>349</v>
      </c>
      <c r="E9" s="87" t="s">
        <v>350</v>
      </c>
      <c r="F9" s="87" t="s">
        <v>351</v>
      </c>
      <c r="G9" s="87" t="s">
        <v>352</v>
      </c>
      <c r="H9" s="87" t="s">
        <v>353</v>
      </c>
      <c r="I9" s="89">
        <v>1</v>
      </c>
      <c r="J9" s="87" t="s">
        <v>354</v>
      </c>
      <c r="K9" s="87" t="s">
        <v>355</v>
      </c>
      <c r="L9" s="87">
        <v>6</v>
      </c>
      <c r="M9" s="90">
        <v>8</v>
      </c>
      <c r="N9" s="87" t="s">
        <v>327</v>
      </c>
    </row>
    <row r="10" spans="1:14" ht="18" customHeight="1">
      <c r="A10" s="84"/>
      <c r="B10" s="84"/>
      <c r="C10" s="84"/>
      <c r="D10" s="75"/>
      <c r="E10" s="76"/>
      <c r="F10" s="76"/>
      <c r="G10" s="76"/>
      <c r="H10" s="75"/>
      <c r="I10" s="75"/>
      <c r="J10" s="69"/>
      <c r="K10" s="69"/>
      <c r="L10" s="75"/>
      <c r="M10" s="75"/>
      <c r="N10" s="76"/>
    </row>
    <row r="11" spans="1:14" ht="18" customHeight="1">
      <c r="A11" s="84"/>
      <c r="B11" s="84"/>
      <c r="C11" s="84"/>
      <c r="D11" s="75"/>
      <c r="E11" s="76"/>
      <c r="F11" s="76"/>
      <c r="G11" s="76"/>
      <c r="H11" s="75"/>
      <c r="I11" s="75"/>
      <c r="J11" s="69"/>
      <c r="K11" s="69"/>
      <c r="L11" s="75"/>
      <c r="M11" s="75"/>
      <c r="N11" s="76"/>
    </row>
    <row r="12" spans="1:14" ht="18" customHeight="1">
      <c r="A12" s="84"/>
      <c r="B12" s="84"/>
      <c r="C12" s="84"/>
      <c r="D12" s="75"/>
      <c r="E12" s="76"/>
      <c r="F12" s="76"/>
      <c r="G12" s="76"/>
      <c r="H12" s="75"/>
      <c r="I12" s="75"/>
      <c r="J12" s="69"/>
      <c r="K12" s="69"/>
      <c r="L12" s="75"/>
      <c r="M12" s="75"/>
      <c r="N12" s="75"/>
    </row>
    <row r="13" spans="1:14" ht="18" customHeight="1">
      <c r="A13" s="84"/>
      <c r="B13" s="84"/>
      <c r="C13" s="84"/>
      <c r="D13" s="75"/>
      <c r="E13" s="76"/>
      <c r="F13" s="76"/>
      <c r="G13" s="76"/>
      <c r="H13" s="75"/>
      <c r="I13" s="75"/>
      <c r="J13" s="69"/>
      <c r="K13" s="69"/>
      <c r="L13" s="75"/>
      <c r="M13" s="75"/>
      <c r="N13" s="75"/>
    </row>
    <row r="14" spans="1:14" ht="18" customHeight="1">
      <c r="A14" s="84"/>
      <c r="B14" s="84"/>
      <c r="C14" s="84"/>
      <c r="D14" s="75"/>
      <c r="E14" s="76"/>
      <c r="F14" s="76"/>
      <c r="G14" s="76"/>
      <c r="H14" s="75"/>
      <c r="I14" s="76"/>
      <c r="J14" s="69"/>
      <c r="K14" s="69"/>
      <c r="L14" s="76"/>
      <c r="M14" s="75"/>
      <c r="N14" s="76"/>
    </row>
    <row r="15" ht="12.75" customHeight="1">
      <c r="M15" s="77"/>
    </row>
    <row r="16" ht="12.75" customHeight="1">
      <c r="M16" s="77"/>
    </row>
    <row r="17" ht="12.75" customHeight="1">
      <c r="M17" s="77"/>
    </row>
    <row r="18" ht="12.75" customHeight="1">
      <c r="M18" s="77"/>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2"/>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AA22" sqref="AA2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1" t="s">
        <v>35</v>
      </c>
      <c r="C1" s="62"/>
    </row>
    <row r="2" spans="1:29" ht="28.5" customHeight="1">
      <c r="A2" s="63" t="s">
        <v>356</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ht="22.5" customHeight="1">
      <c r="AC3" s="82" t="s">
        <v>47</v>
      </c>
    </row>
    <row r="4" spans="1:29" ht="17.25" customHeight="1">
      <c r="A4" s="64" t="s">
        <v>123</v>
      </c>
      <c r="B4" s="64" t="s">
        <v>124</v>
      </c>
      <c r="C4" s="65" t="s">
        <v>357</v>
      </c>
      <c r="D4" s="66"/>
      <c r="E4" s="66"/>
      <c r="F4" s="66"/>
      <c r="G4" s="66"/>
      <c r="H4" s="66"/>
      <c r="I4" s="66"/>
      <c r="J4" s="66"/>
      <c r="K4" s="78"/>
      <c r="L4" s="65" t="s">
        <v>358</v>
      </c>
      <c r="M4" s="66"/>
      <c r="N4" s="66"/>
      <c r="O4" s="66"/>
      <c r="P4" s="66"/>
      <c r="Q4" s="66"/>
      <c r="R4" s="66"/>
      <c r="S4" s="66"/>
      <c r="T4" s="78"/>
      <c r="U4" s="65" t="s">
        <v>359</v>
      </c>
      <c r="V4" s="66"/>
      <c r="W4" s="66"/>
      <c r="X4" s="66"/>
      <c r="Y4" s="66"/>
      <c r="Z4" s="66"/>
      <c r="AA4" s="66"/>
      <c r="AB4" s="66"/>
      <c r="AC4" s="78"/>
    </row>
    <row r="5" spans="1:29" ht="17.25" customHeight="1">
      <c r="A5" s="64"/>
      <c r="B5" s="64"/>
      <c r="C5" s="67" t="s">
        <v>128</v>
      </c>
      <c r="D5" s="65" t="s">
        <v>360</v>
      </c>
      <c r="E5" s="66"/>
      <c r="F5" s="66"/>
      <c r="G5" s="66"/>
      <c r="H5" s="66"/>
      <c r="I5" s="78"/>
      <c r="J5" s="79" t="s">
        <v>247</v>
      </c>
      <c r="K5" s="79" t="s">
        <v>249</v>
      </c>
      <c r="L5" s="67" t="s">
        <v>128</v>
      </c>
      <c r="M5" s="65" t="s">
        <v>360</v>
      </c>
      <c r="N5" s="66"/>
      <c r="O5" s="66"/>
      <c r="P5" s="66"/>
      <c r="Q5" s="66"/>
      <c r="R5" s="78"/>
      <c r="S5" s="79" t="s">
        <v>247</v>
      </c>
      <c r="T5" s="79" t="s">
        <v>249</v>
      </c>
      <c r="U5" s="67" t="s">
        <v>128</v>
      </c>
      <c r="V5" s="65" t="s">
        <v>360</v>
      </c>
      <c r="W5" s="66"/>
      <c r="X5" s="66"/>
      <c r="Y5" s="66"/>
      <c r="Z5" s="66"/>
      <c r="AA5" s="78"/>
      <c r="AB5" s="79" t="s">
        <v>247</v>
      </c>
      <c r="AC5" s="79" t="s">
        <v>249</v>
      </c>
    </row>
    <row r="6" spans="1:29" ht="23.25" customHeight="1">
      <c r="A6" s="64"/>
      <c r="B6" s="64"/>
      <c r="C6" s="68"/>
      <c r="D6" s="69" t="s">
        <v>136</v>
      </c>
      <c r="E6" s="69" t="s">
        <v>361</v>
      </c>
      <c r="F6" s="69" t="s">
        <v>251</v>
      </c>
      <c r="G6" s="69" t="s">
        <v>362</v>
      </c>
      <c r="H6" s="69"/>
      <c r="I6" s="69"/>
      <c r="J6" s="80"/>
      <c r="K6" s="80"/>
      <c r="L6" s="68"/>
      <c r="M6" s="69" t="s">
        <v>136</v>
      </c>
      <c r="N6" s="69" t="s">
        <v>361</v>
      </c>
      <c r="O6" s="69" t="s">
        <v>251</v>
      </c>
      <c r="P6" s="69" t="s">
        <v>362</v>
      </c>
      <c r="Q6" s="69"/>
      <c r="R6" s="69"/>
      <c r="S6" s="80"/>
      <c r="T6" s="80"/>
      <c r="U6" s="68"/>
      <c r="V6" s="69" t="s">
        <v>136</v>
      </c>
      <c r="W6" s="69" t="s">
        <v>361</v>
      </c>
      <c r="X6" s="69" t="s">
        <v>251</v>
      </c>
      <c r="Y6" s="69" t="s">
        <v>362</v>
      </c>
      <c r="Z6" s="69"/>
      <c r="AA6" s="69"/>
      <c r="AB6" s="80"/>
      <c r="AC6" s="80"/>
    </row>
    <row r="7" spans="1:29" ht="44.25" customHeight="1">
      <c r="A7" s="64"/>
      <c r="B7" s="64"/>
      <c r="C7" s="70"/>
      <c r="D7" s="69"/>
      <c r="E7" s="69"/>
      <c r="F7" s="69"/>
      <c r="G7" s="71" t="s">
        <v>136</v>
      </c>
      <c r="H7" s="71" t="s">
        <v>363</v>
      </c>
      <c r="I7" s="71" t="s">
        <v>255</v>
      </c>
      <c r="J7" s="81"/>
      <c r="K7" s="81"/>
      <c r="L7" s="70"/>
      <c r="M7" s="69"/>
      <c r="N7" s="69"/>
      <c r="O7" s="69"/>
      <c r="P7" s="71" t="s">
        <v>136</v>
      </c>
      <c r="Q7" s="71" t="s">
        <v>363</v>
      </c>
      <c r="R7" s="71" t="s">
        <v>255</v>
      </c>
      <c r="S7" s="81"/>
      <c r="T7" s="81"/>
      <c r="U7" s="70"/>
      <c r="V7" s="69"/>
      <c r="W7" s="69"/>
      <c r="X7" s="69"/>
      <c r="Y7" s="71" t="s">
        <v>136</v>
      </c>
      <c r="Z7" s="71" t="s">
        <v>363</v>
      </c>
      <c r="AA7" s="71" t="s">
        <v>255</v>
      </c>
      <c r="AB7" s="81"/>
      <c r="AC7" s="81"/>
    </row>
    <row r="8" spans="1:29" ht="19.5" customHeight="1">
      <c r="A8" s="72" t="s">
        <v>138</v>
      </c>
      <c r="B8" s="72" t="s">
        <v>138</v>
      </c>
      <c r="C8" s="72">
        <v>1</v>
      </c>
      <c r="D8" s="73">
        <v>2</v>
      </c>
      <c r="E8" s="73">
        <v>3</v>
      </c>
      <c r="F8" s="73">
        <v>4</v>
      </c>
      <c r="G8" s="72">
        <v>5</v>
      </c>
      <c r="H8" s="72">
        <v>6</v>
      </c>
      <c r="I8" s="72">
        <v>7</v>
      </c>
      <c r="J8" s="72">
        <v>8</v>
      </c>
      <c r="K8" s="72">
        <v>9</v>
      </c>
      <c r="L8" s="72">
        <v>10</v>
      </c>
      <c r="M8" s="72">
        <v>11</v>
      </c>
      <c r="N8" s="72">
        <v>12</v>
      </c>
      <c r="O8" s="72">
        <v>13</v>
      </c>
      <c r="P8" s="72">
        <v>14</v>
      </c>
      <c r="Q8" s="72">
        <v>15</v>
      </c>
      <c r="R8" s="72">
        <v>16</v>
      </c>
      <c r="S8" s="72">
        <v>17</v>
      </c>
      <c r="T8" s="72">
        <v>18</v>
      </c>
      <c r="U8" s="72" t="s">
        <v>364</v>
      </c>
      <c r="V8" s="72" t="s">
        <v>365</v>
      </c>
      <c r="W8" s="72" t="s">
        <v>366</v>
      </c>
      <c r="X8" s="72" t="s">
        <v>367</v>
      </c>
      <c r="Y8" s="72" t="s">
        <v>368</v>
      </c>
      <c r="Z8" s="72" t="s">
        <v>369</v>
      </c>
      <c r="AA8" s="72" t="s">
        <v>370</v>
      </c>
      <c r="AB8" s="72" t="s">
        <v>371</v>
      </c>
      <c r="AC8" s="72" t="s">
        <v>372</v>
      </c>
    </row>
    <row r="9" spans="1:29" s="60" customFormat="1" ht="15" customHeight="1">
      <c r="A9" s="74"/>
      <c r="B9" s="74" t="s">
        <v>373</v>
      </c>
      <c r="C9" s="74">
        <f>D9+J9+K9</f>
        <v>23</v>
      </c>
      <c r="D9" s="74">
        <f>F9+G9</f>
        <v>18</v>
      </c>
      <c r="E9" s="74"/>
      <c r="F9" s="74">
        <v>10</v>
      </c>
      <c r="G9" s="74">
        <f>I9+H9</f>
        <v>8</v>
      </c>
      <c r="H9" s="74"/>
      <c r="I9" s="74">
        <v>8</v>
      </c>
      <c r="J9" s="74">
        <v>3</v>
      </c>
      <c r="K9" s="74">
        <v>2</v>
      </c>
      <c r="L9" s="74">
        <f>M9+S9+T9</f>
        <v>11</v>
      </c>
      <c r="M9" s="74">
        <f>SUM(N9:P9)</f>
        <v>7</v>
      </c>
      <c r="N9" s="74"/>
      <c r="O9" s="74">
        <v>3</v>
      </c>
      <c r="P9" s="74">
        <f>Q9+R9</f>
        <v>4</v>
      </c>
      <c r="Q9" s="74"/>
      <c r="R9" s="74">
        <v>4</v>
      </c>
      <c r="S9" s="74">
        <v>2</v>
      </c>
      <c r="T9" s="74">
        <v>2</v>
      </c>
      <c r="U9" s="74">
        <f aca="true" t="shared" si="0" ref="U9:AC9">L9-C9</f>
        <v>-12</v>
      </c>
      <c r="V9" s="74">
        <f t="shared" si="0"/>
        <v>-11</v>
      </c>
      <c r="W9" s="74">
        <f t="shared" si="0"/>
        <v>0</v>
      </c>
      <c r="X9" s="74">
        <f t="shared" si="0"/>
        <v>-7</v>
      </c>
      <c r="Y9" s="74">
        <f t="shared" si="0"/>
        <v>-4</v>
      </c>
      <c r="Z9" s="74">
        <f t="shared" si="0"/>
        <v>0</v>
      </c>
      <c r="AA9" s="74">
        <f t="shared" si="0"/>
        <v>-4</v>
      </c>
      <c r="AB9" s="74">
        <f t="shared" si="0"/>
        <v>-1</v>
      </c>
      <c r="AC9" s="74">
        <f t="shared" si="0"/>
        <v>0</v>
      </c>
    </row>
    <row r="10" spans="1:29" ht="1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row>
    <row r="11" spans="1:29" ht="1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row>
    <row r="12" spans="1:29" ht="1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spans="1:29" ht="15" customHeight="1">
      <c r="A13" s="76"/>
      <c r="B13" s="75"/>
      <c r="C13" s="76"/>
      <c r="D13" s="75"/>
      <c r="E13" s="75"/>
      <c r="F13" s="75"/>
      <c r="G13" s="75"/>
      <c r="H13" s="75"/>
      <c r="I13" s="75"/>
      <c r="J13" s="75"/>
      <c r="K13" s="75"/>
      <c r="L13" s="76"/>
      <c r="M13" s="75"/>
      <c r="N13" s="75"/>
      <c r="O13" s="75"/>
      <c r="P13" s="75"/>
      <c r="Q13" s="75"/>
      <c r="R13" s="75"/>
      <c r="S13" s="75"/>
      <c r="T13" s="75"/>
      <c r="U13" s="76"/>
      <c r="V13" s="75"/>
      <c r="W13" s="75"/>
      <c r="X13" s="75"/>
      <c r="Y13" s="75"/>
      <c r="Z13" s="75"/>
      <c r="AA13" s="75"/>
      <c r="AB13" s="75"/>
      <c r="AC13" s="75"/>
    </row>
    <row r="14" spans="1:29" ht="15" customHeight="1">
      <c r="A14" s="76"/>
      <c r="B14" s="75"/>
      <c r="C14" s="75"/>
      <c r="D14" s="76"/>
      <c r="E14" s="75"/>
      <c r="F14" s="75"/>
      <c r="G14" s="75"/>
      <c r="H14" s="75"/>
      <c r="I14" s="75"/>
      <c r="J14" s="75"/>
      <c r="K14" s="75"/>
      <c r="L14" s="75"/>
      <c r="M14" s="76"/>
      <c r="N14" s="75"/>
      <c r="O14" s="75"/>
      <c r="P14" s="75"/>
      <c r="Q14" s="75"/>
      <c r="R14" s="75"/>
      <c r="S14" s="75"/>
      <c r="T14" s="75"/>
      <c r="U14" s="75"/>
      <c r="V14" s="76"/>
      <c r="W14" s="75"/>
      <c r="X14" s="75"/>
      <c r="Y14" s="75"/>
      <c r="Z14" s="75"/>
      <c r="AA14" s="75"/>
      <c r="AB14" s="75"/>
      <c r="AC14" s="75"/>
    </row>
    <row r="15" spans="1:29" ht="15" customHeight="1">
      <c r="A15" s="76"/>
      <c r="B15" s="76"/>
      <c r="C15" s="76"/>
      <c r="D15" s="76"/>
      <c r="E15" s="75"/>
      <c r="F15" s="75"/>
      <c r="G15" s="75"/>
      <c r="H15" s="75"/>
      <c r="I15" s="75"/>
      <c r="J15" s="75"/>
      <c r="K15" s="75"/>
      <c r="L15" s="76"/>
      <c r="M15" s="76"/>
      <c r="N15" s="75"/>
      <c r="O15" s="75"/>
      <c r="P15" s="75"/>
      <c r="Q15" s="75"/>
      <c r="R15" s="75"/>
      <c r="S15" s="75"/>
      <c r="T15" s="75"/>
      <c r="U15" s="76"/>
      <c r="V15" s="76"/>
      <c r="W15" s="75"/>
      <c r="X15" s="75"/>
      <c r="Y15" s="75"/>
      <c r="Z15" s="75"/>
      <c r="AA15" s="75"/>
      <c r="AB15" s="75"/>
      <c r="AC15" s="75"/>
    </row>
    <row r="16" spans="1:29" ht="15" customHeight="1">
      <c r="A16" s="76"/>
      <c r="B16" s="76"/>
      <c r="C16" s="76"/>
      <c r="D16" s="76"/>
      <c r="E16" s="76"/>
      <c r="F16" s="75"/>
      <c r="G16" s="75"/>
      <c r="H16" s="75"/>
      <c r="I16" s="75"/>
      <c r="J16" s="75"/>
      <c r="K16" s="75"/>
      <c r="L16" s="76"/>
      <c r="M16" s="76"/>
      <c r="N16" s="76"/>
      <c r="O16" s="75"/>
      <c r="P16" s="75"/>
      <c r="Q16" s="75"/>
      <c r="R16" s="75"/>
      <c r="S16" s="75"/>
      <c r="T16" s="75"/>
      <c r="U16" s="76"/>
      <c r="V16" s="76"/>
      <c r="W16" s="76"/>
      <c r="X16" s="75"/>
      <c r="Y16" s="75"/>
      <c r="Z16" s="75"/>
      <c r="AA16" s="75"/>
      <c r="AB16" s="75"/>
      <c r="AC16" s="75"/>
    </row>
    <row r="17" spans="6:11" ht="12.75" customHeight="1">
      <c r="F17" s="77"/>
      <c r="G17" s="77"/>
      <c r="H17" s="77"/>
      <c r="I17" s="77"/>
      <c r="J17" s="77"/>
      <c r="K17" s="77"/>
    </row>
    <row r="18" spans="7:11" ht="12.75" customHeight="1">
      <c r="G18" s="77"/>
      <c r="H18" s="77"/>
      <c r="K18" s="77"/>
    </row>
    <row r="19" spans="8:11" ht="12.75" customHeight="1">
      <c r="H19" s="77"/>
      <c r="K19" s="77"/>
    </row>
    <row r="20" spans="8:11" ht="12.75" customHeight="1">
      <c r="H20" s="77"/>
      <c r="K20" s="77"/>
    </row>
    <row r="21" spans="9:11" ht="12.75" customHeight="1">
      <c r="I21" s="77"/>
      <c r="K21" s="77"/>
    </row>
    <row r="22" spans="9:10" ht="12.75" customHeight="1">
      <c r="I22" s="77"/>
      <c r="J22" s="77"/>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37</v>
      </c>
      <c r="B1" s="14"/>
      <c r="C1" s="14"/>
      <c r="D1" s="14"/>
    </row>
    <row r="2" spans="1:9" ht="33.75" customHeight="1">
      <c r="A2" s="15" t="s">
        <v>374</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375</v>
      </c>
      <c r="B5" s="21"/>
      <c r="C5" s="21"/>
      <c r="D5" s="22"/>
      <c r="E5" s="22"/>
      <c r="F5" s="22"/>
      <c r="G5" s="22"/>
      <c r="H5" s="22"/>
      <c r="I5" s="22"/>
    </row>
    <row r="6" spans="1:9" ht="21.75" customHeight="1">
      <c r="A6" s="23" t="s">
        <v>376</v>
      </c>
      <c r="B6" s="24"/>
      <c r="C6" s="24"/>
      <c r="D6" s="25"/>
      <c r="E6" s="25"/>
      <c r="F6" s="23" t="s">
        <v>377</v>
      </c>
      <c r="G6" s="26"/>
      <c r="H6" s="22"/>
      <c r="I6" s="22"/>
    </row>
    <row r="7" spans="1:9" ht="21.75" customHeight="1">
      <c r="A7" s="27" t="s">
        <v>378</v>
      </c>
      <c r="B7" s="28"/>
      <c r="C7" s="29"/>
      <c r="D7" s="30" t="s">
        <v>379</v>
      </c>
      <c r="E7" s="30"/>
      <c r="F7" s="31" t="s">
        <v>380</v>
      </c>
      <c r="G7" s="32"/>
      <c r="H7" s="33"/>
      <c r="I7" s="49"/>
    </row>
    <row r="8" spans="1:9" ht="21.75" customHeight="1">
      <c r="A8" s="34"/>
      <c r="B8" s="35"/>
      <c r="C8" s="36"/>
      <c r="D8" s="30" t="s">
        <v>381</v>
      </c>
      <c r="E8" s="30"/>
      <c r="F8" s="31" t="s">
        <v>381</v>
      </c>
      <c r="G8" s="32"/>
      <c r="H8" s="33"/>
      <c r="I8" s="49"/>
    </row>
    <row r="9" spans="1:9" ht="21.75" customHeight="1">
      <c r="A9" s="37"/>
      <c r="B9" s="38"/>
      <c r="C9" s="39"/>
      <c r="D9" s="30" t="s">
        <v>382</v>
      </c>
      <c r="E9" s="30"/>
      <c r="F9" s="31" t="s">
        <v>383</v>
      </c>
      <c r="G9" s="32"/>
      <c r="H9" s="33"/>
      <c r="I9" s="49"/>
    </row>
    <row r="10" spans="1:9" ht="21.75" customHeight="1">
      <c r="A10" s="22" t="s">
        <v>384</v>
      </c>
      <c r="B10" s="25" t="s">
        <v>385</v>
      </c>
      <c r="C10" s="25"/>
      <c r="D10" s="25"/>
      <c r="E10" s="25"/>
      <c r="F10" s="23" t="s">
        <v>386</v>
      </c>
      <c r="G10" s="24"/>
      <c r="H10" s="24"/>
      <c r="I10" s="26"/>
    </row>
    <row r="11" spans="1:9" ht="100.5" customHeight="1">
      <c r="A11" s="40"/>
      <c r="B11" s="41" t="s">
        <v>387</v>
      </c>
      <c r="C11" s="41"/>
      <c r="D11" s="41"/>
      <c r="E11" s="41"/>
      <c r="F11" s="42" t="s">
        <v>387</v>
      </c>
      <c r="G11" s="43"/>
      <c r="H11" s="44"/>
      <c r="I11" s="50"/>
    </row>
    <row r="12" spans="1:9" ht="24">
      <c r="A12" s="25" t="s">
        <v>388</v>
      </c>
      <c r="B12" s="45" t="s">
        <v>389</v>
      </c>
      <c r="C12" s="25" t="s">
        <v>390</v>
      </c>
      <c r="D12" s="25" t="s">
        <v>391</v>
      </c>
      <c r="E12" s="25" t="s">
        <v>392</v>
      </c>
      <c r="F12" s="25" t="s">
        <v>390</v>
      </c>
      <c r="G12" s="25" t="s">
        <v>391</v>
      </c>
      <c r="H12" s="25"/>
      <c r="I12" s="25" t="s">
        <v>392</v>
      </c>
    </row>
    <row r="13" spans="1:9" ht="21.75" customHeight="1">
      <c r="A13" s="25"/>
      <c r="B13" s="25" t="s">
        <v>393</v>
      </c>
      <c r="C13" s="25" t="s">
        <v>394</v>
      </c>
      <c r="D13" s="30" t="s">
        <v>395</v>
      </c>
      <c r="E13" s="46"/>
      <c r="F13" s="25" t="s">
        <v>394</v>
      </c>
      <c r="G13" s="47" t="s">
        <v>395</v>
      </c>
      <c r="H13" s="47"/>
      <c r="I13" s="46"/>
    </row>
    <row r="14" spans="1:9" ht="21.75" customHeight="1">
      <c r="A14" s="25"/>
      <c r="B14" s="22"/>
      <c r="C14" s="25"/>
      <c r="D14" s="30" t="s">
        <v>396</v>
      </c>
      <c r="E14" s="46"/>
      <c r="F14" s="25"/>
      <c r="G14" s="47" t="s">
        <v>396</v>
      </c>
      <c r="H14" s="47"/>
      <c r="I14" s="46"/>
    </row>
    <row r="15" spans="1:9" ht="21.75" customHeight="1">
      <c r="A15" s="25"/>
      <c r="B15" s="22"/>
      <c r="C15" s="25"/>
      <c r="D15" s="30" t="s">
        <v>397</v>
      </c>
      <c r="E15" s="46"/>
      <c r="F15" s="25"/>
      <c r="G15" s="47" t="s">
        <v>397</v>
      </c>
      <c r="H15" s="47"/>
      <c r="I15" s="46"/>
    </row>
    <row r="16" spans="1:9" ht="21.75" customHeight="1">
      <c r="A16" s="25"/>
      <c r="B16" s="22"/>
      <c r="C16" s="25" t="s">
        <v>398</v>
      </c>
      <c r="D16" s="30" t="s">
        <v>395</v>
      </c>
      <c r="E16" s="46"/>
      <c r="F16" s="25" t="s">
        <v>398</v>
      </c>
      <c r="G16" s="47" t="s">
        <v>395</v>
      </c>
      <c r="H16" s="47"/>
      <c r="I16" s="46"/>
    </row>
    <row r="17" spans="1:9" ht="21.75" customHeight="1">
      <c r="A17" s="25"/>
      <c r="B17" s="22"/>
      <c r="C17" s="25"/>
      <c r="D17" s="30" t="s">
        <v>396</v>
      </c>
      <c r="E17" s="46"/>
      <c r="F17" s="25"/>
      <c r="G17" s="47" t="s">
        <v>396</v>
      </c>
      <c r="H17" s="47"/>
      <c r="I17" s="46"/>
    </row>
    <row r="18" spans="1:9" ht="21.75" customHeight="1">
      <c r="A18" s="25"/>
      <c r="B18" s="22"/>
      <c r="C18" s="25"/>
      <c r="D18" s="30" t="s">
        <v>397</v>
      </c>
      <c r="E18" s="46"/>
      <c r="F18" s="25"/>
      <c r="G18" s="47" t="s">
        <v>397</v>
      </c>
      <c r="H18" s="47"/>
      <c r="I18" s="46"/>
    </row>
    <row r="19" spans="1:9" ht="21.75" customHeight="1">
      <c r="A19" s="25"/>
      <c r="B19" s="22"/>
      <c r="C19" s="25" t="s">
        <v>399</v>
      </c>
      <c r="D19" s="30" t="s">
        <v>395</v>
      </c>
      <c r="E19" s="46"/>
      <c r="F19" s="25" t="s">
        <v>399</v>
      </c>
      <c r="G19" s="47" t="s">
        <v>395</v>
      </c>
      <c r="H19" s="47"/>
      <c r="I19" s="46"/>
    </row>
    <row r="20" spans="1:9" ht="21.75" customHeight="1">
      <c r="A20" s="25"/>
      <c r="B20" s="22"/>
      <c r="C20" s="25"/>
      <c r="D20" s="30" t="s">
        <v>396</v>
      </c>
      <c r="E20" s="46"/>
      <c r="F20" s="25"/>
      <c r="G20" s="47" t="s">
        <v>396</v>
      </c>
      <c r="H20" s="47"/>
      <c r="I20" s="46"/>
    </row>
    <row r="21" spans="1:9" ht="21.75" customHeight="1">
      <c r="A21" s="25"/>
      <c r="B21" s="22"/>
      <c r="C21" s="25"/>
      <c r="D21" s="30" t="s">
        <v>397</v>
      </c>
      <c r="E21" s="46"/>
      <c r="F21" s="25"/>
      <c r="G21" s="47" t="s">
        <v>397</v>
      </c>
      <c r="H21" s="47"/>
      <c r="I21" s="46"/>
    </row>
    <row r="22" spans="1:9" ht="21.75" customHeight="1">
      <c r="A22" s="25"/>
      <c r="B22" s="22"/>
      <c r="C22" s="25" t="s">
        <v>400</v>
      </c>
      <c r="D22" s="30" t="s">
        <v>395</v>
      </c>
      <c r="E22" s="46"/>
      <c r="F22" s="25" t="s">
        <v>400</v>
      </c>
      <c r="G22" s="47" t="s">
        <v>395</v>
      </c>
      <c r="H22" s="47"/>
      <c r="I22" s="46"/>
    </row>
    <row r="23" spans="1:9" ht="21.75" customHeight="1">
      <c r="A23" s="25"/>
      <c r="B23" s="22"/>
      <c r="C23" s="25"/>
      <c r="D23" s="30" t="s">
        <v>396</v>
      </c>
      <c r="E23" s="46"/>
      <c r="F23" s="25"/>
      <c r="G23" s="47" t="s">
        <v>396</v>
      </c>
      <c r="H23" s="47"/>
      <c r="I23" s="46"/>
    </row>
    <row r="24" spans="1:9" ht="21.75" customHeight="1">
      <c r="A24" s="25"/>
      <c r="B24" s="22"/>
      <c r="C24" s="25"/>
      <c r="D24" s="30" t="s">
        <v>397</v>
      </c>
      <c r="E24" s="46"/>
      <c r="F24" s="25"/>
      <c r="G24" s="47" t="s">
        <v>397</v>
      </c>
      <c r="H24" s="47"/>
      <c r="I24" s="46"/>
    </row>
    <row r="25" spans="1:9" ht="21.75" customHeight="1">
      <c r="A25" s="25"/>
      <c r="B25" s="22"/>
      <c r="C25" s="25" t="s">
        <v>401</v>
      </c>
      <c r="D25" s="46"/>
      <c r="E25" s="25"/>
      <c r="F25" s="25" t="s">
        <v>401</v>
      </c>
      <c r="G25" s="47"/>
      <c r="H25" s="47"/>
      <c r="I25" s="46"/>
    </row>
    <row r="26" spans="1:9" ht="21.75" customHeight="1">
      <c r="A26" s="25"/>
      <c r="B26" s="25" t="s">
        <v>402</v>
      </c>
      <c r="C26" s="25" t="s">
        <v>403</v>
      </c>
      <c r="D26" s="30" t="s">
        <v>395</v>
      </c>
      <c r="E26" s="46"/>
      <c r="F26" s="25" t="s">
        <v>403</v>
      </c>
      <c r="G26" s="47" t="s">
        <v>395</v>
      </c>
      <c r="H26" s="47"/>
      <c r="I26" s="46"/>
    </row>
    <row r="27" spans="1:9" ht="21.75" customHeight="1">
      <c r="A27" s="25"/>
      <c r="B27" s="22"/>
      <c r="C27" s="25"/>
      <c r="D27" s="30" t="s">
        <v>396</v>
      </c>
      <c r="E27" s="46"/>
      <c r="F27" s="25"/>
      <c r="G27" s="47" t="s">
        <v>396</v>
      </c>
      <c r="H27" s="47"/>
      <c r="I27" s="46"/>
    </row>
    <row r="28" spans="1:9" ht="21.75" customHeight="1">
      <c r="A28" s="25"/>
      <c r="B28" s="22"/>
      <c r="C28" s="25"/>
      <c r="D28" s="30" t="s">
        <v>397</v>
      </c>
      <c r="E28" s="46"/>
      <c r="F28" s="25"/>
      <c r="G28" s="47" t="s">
        <v>397</v>
      </c>
      <c r="H28" s="47"/>
      <c r="I28" s="46"/>
    </row>
    <row r="29" spans="1:9" ht="21.75" customHeight="1">
      <c r="A29" s="25"/>
      <c r="B29" s="22"/>
      <c r="C29" s="25" t="s">
        <v>404</v>
      </c>
      <c r="D29" s="30" t="s">
        <v>395</v>
      </c>
      <c r="E29" s="46"/>
      <c r="F29" s="25" t="s">
        <v>404</v>
      </c>
      <c r="G29" s="47" t="s">
        <v>395</v>
      </c>
      <c r="H29" s="47"/>
      <c r="I29" s="46"/>
    </row>
    <row r="30" spans="1:9" ht="21.75" customHeight="1">
      <c r="A30" s="25"/>
      <c r="B30" s="22"/>
      <c r="C30" s="25"/>
      <c r="D30" s="30" t="s">
        <v>396</v>
      </c>
      <c r="E30" s="46"/>
      <c r="F30" s="25"/>
      <c r="G30" s="47" t="s">
        <v>396</v>
      </c>
      <c r="H30" s="47"/>
      <c r="I30" s="46"/>
    </row>
    <row r="31" spans="1:9" ht="21.75" customHeight="1">
      <c r="A31" s="25"/>
      <c r="B31" s="22"/>
      <c r="C31" s="25"/>
      <c r="D31" s="30" t="s">
        <v>397</v>
      </c>
      <c r="E31" s="46"/>
      <c r="F31" s="25"/>
      <c r="G31" s="47" t="s">
        <v>397</v>
      </c>
      <c r="H31" s="47"/>
      <c r="I31" s="46"/>
    </row>
    <row r="32" spans="1:9" ht="21.75" customHeight="1">
      <c r="A32" s="25"/>
      <c r="B32" s="22"/>
      <c r="C32" s="25" t="s">
        <v>405</v>
      </c>
      <c r="D32" s="30" t="s">
        <v>395</v>
      </c>
      <c r="E32" s="46"/>
      <c r="F32" s="25" t="s">
        <v>405</v>
      </c>
      <c r="G32" s="47" t="s">
        <v>395</v>
      </c>
      <c r="H32" s="47"/>
      <c r="I32" s="46"/>
    </row>
    <row r="33" spans="1:9" ht="21.75" customHeight="1">
      <c r="A33" s="25"/>
      <c r="B33" s="22"/>
      <c r="C33" s="25"/>
      <c r="D33" s="30" t="s">
        <v>396</v>
      </c>
      <c r="E33" s="46"/>
      <c r="F33" s="25"/>
      <c r="G33" s="47" t="s">
        <v>396</v>
      </c>
      <c r="H33" s="47"/>
      <c r="I33" s="46"/>
    </row>
    <row r="34" spans="1:9" ht="21.75" customHeight="1">
      <c r="A34" s="25"/>
      <c r="B34" s="22"/>
      <c r="C34" s="25"/>
      <c r="D34" s="30" t="s">
        <v>397</v>
      </c>
      <c r="E34" s="46"/>
      <c r="F34" s="25"/>
      <c r="G34" s="47" t="s">
        <v>397</v>
      </c>
      <c r="H34" s="47"/>
      <c r="I34" s="46"/>
    </row>
    <row r="35" spans="1:9" ht="21.75" customHeight="1">
      <c r="A35" s="25"/>
      <c r="B35" s="22"/>
      <c r="C35" s="25" t="s">
        <v>406</v>
      </c>
      <c r="D35" s="30" t="s">
        <v>395</v>
      </c>
      <c r="E35" s="46"/>
      <c r="F35" s="25" t="s">
        <v>406</v>
      </c>
      <c r="G35" s="47" t="s">
        <v>395</v>
      </c>
      <c r="H35" s="47"/>
      <c r="I35" s="46"/>
    </row>
    <row r="36" spans="1:9" ht="21.75" customHeight="1">
      <c r="A36" s="25"/>
      <c r="B36" s="22"/>
      <c r="C36" s="25"/>
      <c r="D36" s="30" t="s">
        <v>396</v>
      </c>
      <c r="E36" s="46"/>
      <c r="F36" s="25"/>
      <c r="G36" s="47" t="s">
        <v>396</v>
      </c>
      <c r="H36" s="47"/>
      <c r="I36" s="46"/>
    </row>
    <row r="37" spans="1:9" ht="21.75" customHeight="1">
      <c r="A37" s="25"/>
      <c r="B37" s="22"/>
      <c r="C37" s="25"/>
      <c r="D37" s="30" t="s">
        <v>397</v>
      </c>
      <c r="E37" s="46"/>
      <c r="F37" s="25"/>
      <c r="G37" s="47" t="s">
        <v>397</v>
      </c>
      <c r="H37" s="47"/>
      <c r="I37" s="46"/>
    </row>
    <row r="38" spans="1:9" ht="21.75" customHeight="1">
      <c r="A38" s="25"/>
      <c r="B38" s="22"/>
      <c r="C38" s="25" t="s">
        <v>401</v>
      </c>
      <c r="D38" s="46"/>
      <c r="E38" s="46"/>
      <c r="F38" s="25" t="s">
        <v>401</v>
      </c>
      <c r="G38" s="47"/>
      <c r="H38" s="47"/>
      <c r="I38" s="46"/>
    </row>
    <row r="39" spans="1:9" ht="21.75" customHeight="1">
      <c r="A39" s="25"/>
      <c r="B39" s="25" t="s">
        <v>407</v>
      </c>
      <c r="C39" s="25" t="s">
        <v>408</v>
      </c>
      <c r="D39" s="30" t="s">
        <v>395</v>
      </c>
      <c r="E39" s="22"/>
      <c r="F39" s="25" t="s">
        <v>408</v>
      </c>
      <c r="G39" s="47" t="s">
        <v>395</v>
      </c>
      <c r="H39" s="47"/>
      <c r="I39" s="46"/>
    </row>
    <row r="40" spans="1:9" ht="21.75" customHeight="1">
      <c r="A40" s="25"/>
      <c r="B40" s="25"/>
      <c r="C40" s="25"/>
      <c r="D40" s="30" t="s">
        <v>396</v>
      </c>
      <c r="E40" s="25"/>
      <c r="F40" s="25"/>
      <c r="G40" s="47" t="s">
        <v>396</v>
      </c>
      <c r="H40" s="47"/>
      <c r="I40" s="46"/>
    </row>
    <row r="41" spans="1:9" ht="21.75" customHeight="1">
      <c r="A41" s="25"/>
      <c r="B41" s="25"/>
      <c r="C41" s="25"/>
      <c r="D41" s="30" t="s">
        <v>397</v>
      </c>
      <c r="E41" s="25"/>
      <c r="F41" s="25"/>
      <c r="G41" s="47" t="s">
        <v>397</v>
      </c>
      <c r="H41" s="47"/>
      <c r="I41" s="46"/>
    </row>
    <row r="42" spans="1:9" ht="21.75" customHeight="1">
      <c r="A42" s="25"/>
      <c r="B42" s="25"/>
      <c r="C42" s="25" t="s">
        <v>401</v>
      </c>
      <c r="D42" s="46"/>
      <c r="E42" s="25"/>
      <c r="F42" s="25" t="s">
        <v>401</v>
      </c>
      <c r="G42" s="47"/>
      <c r="H42" s="47"/>
      <c r="I42" s="46"/>
    </row>
    <row r="43" spans="1:9" ht="21" customHeight="1">
      <c r="A43" s="48" t="s">
        <v>409</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K12" sqref="K12"/>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1" customFormat="1" ht="16.5" customHeight="1">
      <c r="A1" s="13" t="s">
        <v>40</v>
      </c>
      <c r="B1" s="53"/>
      <c r="C1" s="53"/>
      <c r="D1" s="53"/>
    </row>
    <row r="2" spans="1:8" ht="23.25" customHeight="1">
      <c r="A2" s="15" t="s">
        <v>410</v>
      </c>
      <c r="B2" s="15"/>
      <c r="C2" s="15"/>
      <c r="D2" s="15"/>
      <c r="E2" s="15"/>
      <c r="F2" s="15"/>
      <c r="G2" s="15"/>
      <c r="H2" s="15"/>
    </row>
    <row r="3" spans="1:8" ht="18" customHeight="1">
      <c r="A3" s="16"/>
      <c r="B3" s="16"/>
      <c r="C3" s="16"/>
      <c r="D3" s="16"/>
      <c r="E3" s="16"/>
      <c r="F3" s="16"/>
      <c r="G3" s="16"/>
      <c r="H3" s="16"/>
    </row>
    <row r="4" spans="1:4" s="51" customFormat="1" ht="17.25" customHeight="1">
      <c r="A4" s="13"/>
      <c r="B4" s="13"/>
      <c r="C4" s="13"/>
      <c r="D4" s="13"/>
    </row>
    <row r="5" spans="1:8" ht="21.75" customHeight="1">
      <c r="A5" s="25" t="s">
        <v>411</v>
      </c>
      <c r="B5" s="25"/>
      <c r="C5" s="25"/>
      <c r="D5" s="25"/>
      <c r="E5" s="25"/>
      <c r="F5" s="25"/>
      <c r="G5" s="25"/>
      <c r="H5" s="25"/>
    </row>
    <row r="6" spans="1:8" ht="21.75" customHeight="1">
      <c r="A6" s="25" t="s">
        <v>412</v>
      </c>
      <c r="B6" s="25" t="s">
        <v>413</v>
      </c>
      <c r="C6" s="25"/>
      <c r="D6" s="22" t="s">
        <v>414</v>
      </c>
      <c r="E6" s="22"/>
      <c r="F6" s="22" t="s">
        <v>415</v>
      </c>
      <c r="G6" s="22"/>
      <c r="H6" s="22"/>
    </row>
    <row r="7" spans="1:8" ht="21.75" customHeight="1">
      <c r="A7" s="25"/>
      <c r="B7" s="25"/>
      <c r="C7" s="25"/>
      <c r="D7" s="22"/>
      <c r="E7" s="22"/>
      <c r="F7" s="22" t="s">
        <v>416</v>
      </c>
      <c r="G7" s="22" t="s">
        <v>417</v>
      </c>
      <c r="H7" s="22" t="s">
        <v>418</v>
      </c>
    </row>
    <row r="8" spans="1:8" ht="21.75" customHeight="1">
      <c r="A8" s="25"/>
      <c r="B8" s="25" t="s">
        <v>419</v>
      </c>
      <c r="C8" s="25"/>
      <c r="D8" s="25"/>
      <c r="E8" s="25"/>
      <c r="F8" s="46"/>
      <c r="G8" s="46"/>
      <c r="H8" s="46"/>
    </row>
    <row r="9" spans="1:8" ht="21.75" customHeight="1">
      <c r="A9" s="25"/>
      <c r="B9" s="25" t="s">
        <v>420</v>
      </c>
      <c r="C9" s="25"/>
      <c r="D9" s="25"/>
      <c r="E9" s="25"/>
      <c r="F9" s="46"/>
      <c r="G9" s="46"/>
      <c r="H9" s="46"/>
    </row>
    <row r="10" spans="1:8" ht="21.75" customHeight="1">
      <c r="A10" s="25"/>
      <c r="B10" s="25" t="s">
        <v>421</v>
      </c>
      <c r="C10" s="25"/>
      <c r="D10" s="25"/>
      <c r="E10" s="25"/>
      <c r="F10" s="46"/>
      <c r="G10" s="46"/>
      <c r="H10" s="46"/>
    </row>
    <row r="11" spans="1:8" ht="21.75" customHeight="1">
      <c r="A11" s="25"/>
      <c r="B11" s="25" t="s">
        <v>401</v>
      </c>
      <c r="C11" s="25"/>
      <c r="D11" s="25"/>
      <c r="E11" s="25"/>
      <c r="F11" s="46"/>
      <c r="G11" s="46"/>
      <c r="H11" s="46"/>
    </row>
    <row r="12" spans="1:8" ht="21.75" customHeight="1">
      <c r="A12" s="25"/>
      <c r="B12" s="25" t="s">
        <v>422</v>
      </c>
      <c r="C12" s="25"/>
      <c r="D12" s="25"/>
      <c r="E12" s="22"/>
      <c r="F12" s="46"/>
      <c r="G12" s="46"/>
      <c r="H12" s="46"/>
    </row>
    <row r="13" spans="1:8" ht="73.5" customHeight="1">
      <c r="A13" s="22" t="s">
        <v>423</v>
      </c>
      <c r="B13" s="54" t="s">
        <v>387</v>
      </c>
      <c r="C13" s="55"/>
      <c r="D13" s="55"/>
      <c r="E13" s="55"/>
      <c r="F13" s="55"/>
      <c r="G13" s="55"/>
      <c r="H13" s="55"/>
    </row>
    <row r="14" spans="1:8" ht="21.75" customHeight="1">
      <c r="A14" s="25" t="s">
        <v>424</v>
      </c>
      <c r="B14" s="22" t="s">
        <v>425</v>
      </c>
      <c r="C14" s="22" t="s">
        <v>390</v>
      </c>
      <c r="D14" s="22"/>
      <c r="E14" s="22" t="s">
        <v>391</v>
      </c>
      <c r="F14" s="22"/>
      <c r="G14" s="22" t="s">
        <v>392</v>
      </c>
      <c r="H14" s="22"/>
    </row>
    <row r="15" spans="1:8" ht="21.75" customHeight="1">
      <c r="A15" s="22"/>
      <c r="B15" s="22" t="s">
        <v>426</v>
      </c>
      <c r="C15" s="22" t="s">
        <v>394</v>
      </c>
      <c r="D15" s="22"/>
      <c r="E15" s="47" t="s">
        <v>395</v>
      </c>
      <c r="F15" s="56"/>
      <c r="G15" s="56"/>
      <c r="H15" s="56"/>
    </row>
    <row r="16" spans="1:8" ht="21.75" customHeight="1">
      <c r="A16" s="22"/>
      <c r="B16" s="22"/>
      <c r="C16" s="22"/>
      <c r="D16" s="22"/>
      <c r="E16" s="47" t="s">
        <v>396</v>
      </c>
      <c r="F16" s="56"/>
      <c r="G16" s="56"/>
      <c r="H16" s="56"/>
    </row>
    <row r="17" spans="1:8" ht="21.75" customHeight="1">
      <c r="A17" s="22"/>
      <c r="B17" s="22"/>
      <c r="C17" s="22"/>
      <c r="D17" s="22"/>
      <c r="E17" s="47" t="s">
        <v>397</v>
      </c>
      <c r="F17" s="56"/>
      <c r="G17" s="56"/>
      <c r="H17" s="56"/>
    </row>
    <row r="18" spans="1:8" ht="21.75" customHeight="1">
      <c r="A18" s="22"/>
      <c r="B18" s="22"/>
      <c r="C18" s="25" t="s">
        <v>398</v>
      </c>
      <c r="D18" s="25"/>
      <c r="E18" s="47" t="s">
        <v>395</v>
      </c>
      <c r="F18" s="56"/>
      <c r="G18" s="56"/>
      <c r="H18" s="56"/>
    </row>
    <row r="19" spans="1:8" ht="21.75" customHeight="1">
      <c r="A19" s="22"/>
      <c r="B19" s="22"/>
      <c r="C19" s="25"/>
      <c r="D19" s="25"/>
      <c r="E19" s="47" t="s">
        <v>396</v>
      </c>
      <c r="F19" s="56"/>
      <c r="G19" s="57"/>
      <c r="H19" s="57"/>
    </row>
    <row r="20" spans="1:8" ht="21.75" customHeight="1">
      <c r="A20" s="22"/>
      <c r="B20" s="22"/>
      <c r="C20" s="25"/>
      <c r="D20" s="25"/>
      <c r="E20" s="47" t="s">
        <v>397</v>
      </c>
      <c r="F20" s="58"/>
      <c r="G20" s="56"/>
      <c r="H20" s="56"/>
    </row>
    <row r="21" spans="1:8" ht="21.75" customHeight="1">
      <c r="A21" s="22"/>
      <c r="B21" s="22"/>
      <c r="C21" s="25" t="s">
        <v>399</v>
      </c>
      <c r="D21" s="25"/>
      <c r="E21" s="47" t="s">
        <v>395</v>
      </c>
      <c r="F21" s="58"/>
      <c r="G21" s="56"/>
      <c r="H21" s="56"/>
    </row>
    <row r="22" spans="1:8" ht="21.75" customHeight="1">
      <c r="A22" s="22"/>
      <c r="B22" s="22"/>
      <c r="C22" s="25"/>
      <c r="D22" s="25"/>
      <c r="E22" s="47" t="s">
        <v>396</v>
      </c>
      <c r="F22" s="56"/>
      <c r="G22" s="59"/>
      <c r="H22" s="59"/>
    </row>
    <row r="23" spans="1:8" ht="21.75" customHeight="1">
      <c r="A23" s="22"/>
      <c r="B23" s="22"/>
      <c r="C23" s="25"/>
      <c r="D23" s="25"/>
      <c r="E23" s="47" t="s">
        <v>397</v>
      </c>
      <c r="F23" s="56"/>
      <c r="G23" s="56"/>
      <c r="H23" s="56"/>
    </row>
    <row r="24" spans="1:8" ht="21.75" customHeight="1">
      <c r="A24" s="22"/>
      <c r="B24" s="22"/>
      <c r="C24" s="25" t="s">
        <v>400</v>
      </c>
      <c r="D24" s="25"/>
      <c r="E24" s="47" t="s">
        <v>395</v>
      </c>
      <c r="F24" s="56"/>
      <c r="G24" s="56"/>
      <c r="H24" s="56"/>
    </row>
    <row r="25" spans="1:8" ht="21.75" customHeight="1">
      <c r="A25" s="22"/>
      <c r="B25" s="22"/>
      <c r="C25" s="25"/>
      <c r="D25" s="25"/>
      <c r="E25" s="47" t="s">
        <v>396</v>
      </c>
      <c r="F25" s="56"/>
      <c r="G25" s="56"/>
      <c r="H25" s="56"/>
    </row>
    <row r="26" spans="1:8" ht="21.75" customHeight="1">
      <c r="A26" s="22"/>
      <c r="B26" s="22"/>
      <c r="C26" s="25"/>
      <c r="D26" s="25"/>
      <c r="E26" s="47" t="s">
        <v>397</v>
      </c>
      <c r="F26" s="56"/>
      <c r="G26" s="56"/>
      <c r="H26" s="56"/>
    </row>
    <row r="27" spans="1:8" ht="21.75" customHeight="1">
      <c r="A27" s="22"/>
      <c r="B27" s="22"/>
      <c r="C27" s="25" t="s">
        <v>401</v>
      </c>
      <c r="D27" s="25"/>
      <c r="E27" s="56"/>
      <c r="F27" s="56"/>
      <c r="G27" s="56"/>
      <c r="H27" s="56"/>
    </row>
    <row r="28" spans="1:8" ht="21.75" customHeight="1">
      <c r="A28" s="22"/>
      <c r="B28" s="22" t="s">
        <v>427</v>
      </c>
      <c r="C28" s="25" t="s">
        <v>403</v>
      </c>
      <c r="D28" s="25"/>
      <c r="E28" s="47" t="s">
        <v>395</v>
      </c>
      <c r="F28" s="56"/>
      <c r="G28" s="56"/>
      <c r="H28" s="56"/>
    </row>
    <row r="29" spans="1:8" ht="21.75" customHeight="1">
      <c r="A29" s="22"/>
      <c r="B29" s="22"/>
      <c r="C29" s="25"/>
      <c r="D29" s="25"/>
      <c r="E29" s="47" t="s">
        <v>396</v>
      </c>
      <c r="F29" s="56"/>
      <c r="G29" s="56"/>
      <c r="H29" s="56"/>
    </row>
    <row r="30" spans="1:8" ht="21.75" customHeight="1">
      <c r="A30" s="22"/>
      <c r="B30" s="22"/>
      <c r="C30" s="25"/>
      <c r="D30" s="25"/>
      <c r="E30" s="47" t="s">
        <v>397</v>
      </c>
      <c r="F30" s="56"/>
      <c r="G30" s="56"/>
      <c r="H30" s="56"/>
    </row>
    <row r="31" spans="1:8" ht="21.75" customHeight="1">
      <c r="A31" s="22"/>
      <c r="B31" s="22"/>
      <c r="C31" s="25" t="s">
        <v>404</v>
      </c>
      <c r="D31" s="25"/>
      <c r="E31" s="47" t="s">
        <v>395</v>
      </c>
      <c r="F31" s="56"/>
      <c r="G31" s="56"/>
      <c r="H31" s="56"/>
    </row>
    <row r="32" spans="1:8" ht="21.75" customHeight="1">
      <c r="A32" s="22"/>
      <c r="B32" s="22"/>
      <c r="C32" s="25"/>
      <c r="D32" s="25"/>
      <c r="E32" s="47" t="s">
        <v>396</v>
      </c>
      <c r="F32" s="56"/>
      <c r="G32" s="56"/>
      <c r="H32" s="56"/>
    </row>
    <row r="33" spans="1:8" ht="21.75" customHeight="1">
      <c r="A33" s="22"/>
      <c r="B33" s="22"/>
      <c r="C33" s="25"/>
      <c r="D33" s="25"/>
      <c r="E33" s="47" t="s">
        <v>397</v>
      </c>
      <c r="F33" s="56"/>
      <c r="G33" s="56"/>
      <c r="H33" s="56"/>
    </row>
    <row r="34" spans="1:8" ht="21.75" customHeight="1">
      <c r="A34" s="22"/>
      <c r="B34" s="22"/>
      <c r="C34" s="25" t="s">
        <v>405</v>
      </c>
      <c r="D34" s="25"/>
      <c r="E34" s="47" t="s">
        <v>395</v>
      </c>
      <c r="F34" s="56"/>
      <c r="G34" s="56"/>
      <c r="H34" s="56"/>
    </row>
    <row r="35" spans="1:8" ht="21.75" customHeight="1">
      <c r="A35" s="22"/>
      <c r="B35" s="22"/>
      <c r="C35" s="25"/>
      <c r="D35" s="25"/>
      <c r="E35" s="47" t="s">
        <v>396</v>
      </c>
      <c r="F35" s="56"/>
      <c r="G35" s="56"/>
      <c r="H35" s="56"/>
    </row>
    <row r="36" spans="1:8" ht="21.75" customHeight="1">
      <c r="A36" s="22"/>
      <c r="B36" s="22"/>
      <c r="C36" s="25"/>
      <c r="D36" s="25"/>
      <c r="E36" s="47" t="s">
        <v>397</v>
      </c>
      <c r="F36" s="56"/>
      <c r="G36" s="56"/>
      <c r="H36" s="56"/>
    </row>
    <row r="37" spans="1:8" ht="21.75" customHeight="1">
      <c r="A37" s="22"/>
      <c r="B37" s="22"/>
      <c r="C37" s="25" t="s">
        <v>406</v>
      </c>
      <c r="D37" s="25"/>
      <c r="E37" s="47" t="s">
        <v>395</v>
      </c>
      <c r="F37" s="56"/>
      <c r="G37" s="56"/>
      <c r="H37" s="56"/>
    </row>
    <row r="38" spans="1:8" ht="21.75" customHeight="1">
      <c r="A38" s="22"/>
      <c r="B38" s="22"/>
      <c r="C38" s="25"/>
      <c r="D38" s="25"/>
      <c r="E38" s="47" t="s">
        <v>396</v>
      </c>
      <c r="F38" s="56"/>
      <c r="G38" s="56"/>
      <c r="H38" s="56"/>
    </row>
    <row r="39" spans="1:8" ht="21.75" customHeight="1">
      <c r="A39" s="22"/>
      <c r="B39" s="22"/>
      <c r="C39" s="25"/>
      <c r="D39" s="25"/>
      <c r="E39" s="47" t="s">
        <v>397</v>
      </c>
      <c r="F39" s="56"/>
      <c r="G39" s="56"/>
      <c r="H39" s="56"/>
    </row>
    <row r="40" spans="1:8" ht="21.75" customHeight="1">
      <c r="A40" s="22"/>
      <c r="B40" s="22"/>
      <c r="C40" s="25" t="s">
        <v>401</v>
      </c>
      <c r="D40" s="25"/>
      <c r="E40" s="56"/>
      <c r="F40" s="56"/>
      <c r="G40" s="56"/>
      <c r="H40" s="56"/>
    </row>
    <row r="41" spans="1:8" ht="21.75" customHeight="1">
      <c r="A41" s="22"/>
      <c r="B41" s="25" t="s">
        <v>428</v>
      </c>
      <c r="C41" s="25" t="s">
        <v>408</v>
      </c>
      <c r="D41" s="25"/>
      <c r="E41" s="47" t="s">
        <v>395</v>
      </c>
      <c r="F41" s="56"/>
      <c r="G41" s="56"/>
      <c r="H41" s="56"/>
    </row>
    <row r="42" spans="1:8" ht="21.75" customHeight="1">
      <c r="A42" s="22"/>
      <c r="B42" s="25"/>
      <c r="C42" s="25"/>
      <c r="D42" s="25"/>
      <c r="E42" s="47" t="s">
        <v>396</v>
      </c>
      <c r="F42" s="56"/>
      <c r="G42" s="56"/>
      <c r="H42" s="56"/>
    </row>
    <row r="43" spans="1:8" ht="21.75" customHeight="1">
      <c r="A43" s="22"/>
      <c r="B43" s="25"/>
      <c r="C43" s="25"/>
      <c r="D43" s="25"/>
      <c r="E43" s="47" t="s">
        <v>397</v>
      </c>
      <c r="F43" s="56"/>
      <c r="G43" s="56"/>
      <c r="H43" s="56"/>
    </row>
    <row r="44" spans="1:8" ht="21.75" customHeight="1">
      <c r="A44" s="22"/>
      <c r="B44" s="25"/>
      <c r="C44" s="25" t="s">
        <v>401</v>
      </c>
      <c r="D44" s="25"/>
      <c r="E44" s="56"/>
      <c r="F44" s="56"/>
      <c r="G44" s="56"/>
      <c r="H44" s="56"/>
    </row>
    <row r="45" spans="1:8" s="52" customFormat="1" ht="24" customHeight="1">
      <c r="A45" s="48" t="s">
        <v>429</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9">
      <selection activeCell="M11" sqref="M11"/>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42</v>
      </c>
      <c r="B1" s="14"/>
      <c r="C1" s="14"/>
      <c r="D1" s="14"/>
    </row>
    <row r="2" spans="1:9" ht="33.75" customHeight="1">
      <c r="A2" s="15" t="s">
        <v>430</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375</v>
      </c>
      <c r="B5" s="21"/>
      <c r="C5" s="21"/>
      <c r="D5" s="22"/>
      <c r="E5" s="22"/>
      <c r="F5" s="22"/>
      <c r="G5" s="22"/>
      <c r="H5" s="22"/>
      <c r="I5" s="22"/>
    </row>
    <row r="6" spans="1:9" ht="21.75" customHeight="1">
      <c r="A6" s="23" t="s">
        <v>376</v>
      </c>
      <c r="B6" s="24"/>
      <c r="C6" s="24"/>
      <c r="D6" s="25"/>
      <c r="E6" s="25"/>
      <c r="F6" s="23" t="s">
        <v>377</v>
      </c>
      <c r="G6" s="26"/>
      <c r="H6" s="22"/>
      <c r="I6" s="22"/>
    </row>
    <row r="7" spans="1:9" ht="21.75" customHeight="1">
      <c r="A7" s="27" t="s">
        <v>378</v>
      </c>
      <c r="B7" s="28"/>
      <c r="C7" s="29"/>
      <c r="D7" s="30" t="s">
        <v>379</v>
      </c>
      <c r="E7" s="30"/>
      <c r="F7" s="31" t="s">
        <v>380</v>
      </c>
      <c r="G7" s="32"/>
      <c r="H7" s="33"/>
      <c r="I7" s="49"/>
    </row>
    <row r="8" spans="1:9" ht="21.75" customHeight="1">
      <c r="A8" s="34"/>
      <c r="B8" s="35"/>
      <c r="C8" s="36"/>
      <c r="D8" s="30" t="s">
        <v>381</v>
      </c>
      <c r="E8" s="30"/>
      <c r="F8" s="31" t="s">
        <v>381</v>
      </c>
      <c r="G8" s="32"/>
      <c r="H8" s="33"/>
      <c r="I8" s="49"/>
    </row>
    <row r="9" spans="1:9" ht="21.75" customHeight="1">
      <c r="A9" s="37"/>
      <c r="B9" s="38"/>
      <c r="C9" s="39"/>
      <c r="D9" s="30" t="s">
        <v>382</v>
      </c>
      <c r="E9" s="30"/>
      <c r="F9" s="31" t="s">
        <v>383</v>
      </c>
      <c r="G9" s="32"/>
      <c r="H9" s="33"/>
      <c r="I9" s="49"/>
    </row>
    <row r="10" spans="1:9" ht="21.75" customHeight="1">
      <c r="A10" s="22" t="s">
        <v>384</v>
      </c>
      <c r="B10" s="25" t="s">
        <v>385</v>
      </c>
      <c r="C10" s="25"/>
      <c r="D10" s="25"/>
      <c r="E10" s="25"/>
      <c r="F10" s="23" t="s">
        <v>386</v>
      </c>
      <c r="G10" s="24"/>
      <c r="H10" s="24"/>
      <c r="I10" s="26"/>
    </row>
    <row r="11" spans="1:9" ht="100.5" customHeight="1">
      <c r="A11" s="40"/>
      <c r="B11" s="41" t="s">
        <v>387</v>
      </c>
      <c r="C11" s="41"/>
      <c r="D11" s="41"/>
      <c r="E11" s="41"/>
      <c r="F11" s="42" t="s">
        <v>387</v>
      </c>
      <c r="G11" s="43"/>
      <c r="H11" s="44"/>
      <c r="I11" s="50"/>
    </row>
    <row r="12" spans="1:9" ht="24">
      <c r="A12" s="25" t="s">
        <v>388</v>
      </c>
      <c r="B12" s="45" t="s">
        <v>389</v>
      </c>
      <c r="C12" s="25" t="s">
        <v>390</v>
      </c>
      <c r="D12" s="25" t="s">
        <v>391</v>
      </c>
      <c r="E12" s="25" t="s">
        <v>392</v>
      </c>
      <c r="F12" s="25" t="s">
        <v>390</v>
      </c>
      <c r="G12" s="25" t="s">
        <v>391</v>
      </c>
      <c r="H12" s="25"/>
      <c r="I12" s="25" t="s">
        <v>392</v>
      </c>
    </row>
    <row r="13" spans="1:9" ht="21.75" customHeight="1">
      <c r="A13" s="25"/>
      <c r="B13" s="25" t="s">
        <v>393</v>
      </c>
      <c r="C13" s="25" t="s">
        <v>394</v>
      </c>
      <c r="D13" s="30" t="s">
        <v>395</v>
      </c>
      <c r="E13" s="46"/>
      <c r="F13" s="25" t="s">
        <v>394</v>
      </c>
      <c r="G13" s="47" t="s">
        <v>395</v>
      </c>
      <c r="H13" s="47"/>
      <c r="I13" s="46"/>
    </row>
    <row r="14" spans="1:9" ht="21.75" customHeight="1">
      <c r="A14" s="25"/>
      <c r="B14" s="22"/>
      <c r="C14" s="25"/>
      <c r="D14" s="30" t="s">
        <v>396</v>
      </c>
      <c r="E14" s="46"/>
      <c r="F14" s="25"/>
      <c r="G14" s="47" t="s">
        <v>396</v>
      </c>
      <c r="H14" s="47"/>
      <c r="I14" s="46"/>
    </row>
    <row r="15" spans="1:9" ht="21.75" customHeight="1">
      <c r="A15" s="25"/>
      <c r="B15" s="22"/>
      <c r="C15" s="25"/>
      <c r="D15" s="30" t="s">
        <v>397</v>
      </c>
      <c r="E15" s="46"/>
      <c r="F15" s="25"/>
      <c r="G15" s="47" t="s">
        <v>397</v>
      </c>
      <c r="H15" s="47"/>
      <c r="I15" s="46"/>
    </row>
    <row r="16" spans="1:9" ht="21.75" customHeight="1">
      <c r="A16" s="25"/>
      <c r="B16" s="22"/>
      <c r="C16" s="25" t="s">
        <v>398</v>
      </c>
      <c r="D16" s="30" t="s">
        <v>395</v>
      </c>
      <c r="E16" s="46"/>
      <c r="F16" s="25" t="s">
        <v>398</v>
      </c>
      <c r="G16" s="47" t="s">
        <v>395</v>
      </c>
      <c r="H16" s="47"/>
      <c r="I16" s="46"/>
    </row>
    <row r="17" spans="1:9" ht="21.75" customHeight="1">
      <c r="A17" s="25"/>
      <c r="B17" s="22"/>
      <c r="C17" s="25"/>
      <c r="D17" s="30" t="s">
        <v>396</v>
      </c>
      <c r="E17" s="46"/>
      <c r="F17" s="25"/>
      <c r="G17" s="47" t="s">
        <v>396</v>
      </c>
      <c r="H17" s="47"/>
      <c r="I17" s="46"/>
    </row>
    <row r="18" spans="1:9" ht="21.75" customHeight="1">
      <c r="A18" s="25"/>
      <c r="B18" s="22"/>
      <c r="C18" s="25"/>
      <c r="D18" s="30" t="s">
        <v>397</v>
      </c>
      <c r="E18" s="46"/>
      <c r="F18" s="25"/>
      <c r="G18" s="47" t="s">
        <v>397</v>
      </c>
      <c r="H18" s="47"/>
      <c r="I18" s="46"/>
    </row>
    <row r="19" spans="1:9" ht="21.75" customHeight="1">
      <c r="A19" s="25"/>
      <c r="B19" s="22"/>
      <c r="C19" s="25" t="s">
        <v>399</v>
      </c>
      <c r="D19" s="30" t="s">
        <v>395</v>
      </c>
      <c r="E19" s="46"/>
      <c r="F19" s="25" t="s">
        <v>399</v>
      </c>
      <c r="G19" s="47" t="s">
        <v>395</v>
      </c>
      <c r="H19" s="47"/>
      <c r="I19" s="46"/>
    </row>
    <row r="20" spans="1:9" ht="21.75" customHeight="1">
      <c r="A20" s="25"/>
      <c r="B20" s="22"/>
      <c r="C20" s="25"/>
      <c r="D20" s="30" t="s">
        <v>396</v>
      </c>
      <c r="E20" s="46"/>
      <c r="F20" s="25"/>
      <c r="G20" s="47" t="s">
        <v>396</v>
      </c>
      <c r="H20" s="47"/>
      <c r="I20" s="46"/>
    </row>
    <row r="21" spans="1:9" ht="21.75" customHeight="1">
      <c r="A21" s="25"/>
      <c r="B21" s="22"/>
      <c r="C21" s="25"/>
      <c r="D21" s="30" t="s">
        <v>397</v>
      </c>
      <c r="E21" s="46"/>
      <c r="F21" s="25"/>
      <c r="G21" s="47" t="s">
        <v>397</v>
      </c>
      <c r="H21" s="47"/>
      <c r="I21" s="46"/>
    </row>
    <row r="22" spans="1:9" ht="21.75" customHeight="1">
      <c r="A22" s="25"/>
      <c r="B22" s="22"/>
      <c r="C22" s="25" t="s">
        <v>400</v>
      </c>
      <c r="D22" s="30" t="s">
        <v>395</v>
      </c>
      <c r="E22" s="46"/>
      <c r="F22" s="25" t="s">
        <v>400</v>
      </c>
      <c r="G22" s="47" t="s">
        <v>395</v>
      </c>
      <c r="H22" s="47"/>
      <c r="I22" s="46"/>
    </row>
    <row r="23" spans="1:9" ht="21.75" customHeight="1">
      <c r="A23" s="25"/>
      <c r="B23" s="22"/>
      <c r="C23" s="25"/>
      <c r="D23" s="30" t="s">
        <v>396</v>
      </c>
      <c r="E23" s="46"/>
      <c r="F23" s="25"/>
      <c r="G23" s="47" t="s">
        <v>396</v>
      </c>
      <c r="H23" s="47"/>
      <c r="I23" s="46"/>
    </row>
    <row r="24" spans="1:9" ht="21.75" customHeight="1">
      <c r="A24" s="25"/>
      <c r="B24" s="22"/>
      <c r="C24" s="25"/>
      <c r="D24" s="30" t="s">
        <v>397</v>
      </c>
      <c r="E24" s="46"/>
      <c r="F24" s="25"/>
      <c r="G24" s="47" t="s">
        <v>397</v>
      </c>
      <c r="H24" s="47"/>
      <c r="I24" s="46"/>
    </row>
    <row r="25" spans="1:9" ht="21.75" customHeight="1">
      <c r="A25" s="25"/>
      <c r="B25" s="22"/>
      <c r="C25" s="25" t="s">
        <v>401</v>
      </c>
      <c r="D25" s="46"/>
      <c r="E25" s="25"/>
      <c r="F25" s="25" t="s">
        <v>401</v>
      </c>
      <c r="G25" s="47"/>
      <c r="H25" s="47"/>
      <c r="I25" s="46"/>
    </row>
    <row r="26" spans="1:9" ht="21.75" customHeight="1">
      <c r="A26" s="25"/>
      <c r="B26" s="25" t="s">
        <v>402</v>
      </c>
      <c r="C26" s="25" t="s">
        <v>403</v>
      </c>
      <c r="D26" s="30" t="s">
        <v>395</v>
      </c>
      <c r="E26" s="46"/>
      <c r="F26" s="25" t="s">
        <v>403</v>
      </c>
      <c r="G26" s="47" t="s">
        <v>395</v>
      </c>
      <c r="H26" s="47"/>
      <c r="I26" s="46"/>
    </row>
    <row r="27" spans="1:9" ht="21.75" customHeight="1">
      <c r="A27" s="25"/>
      <c r="B27" s="22"/>
      <c r="C27" s="25"/>
      <c r="D27" s="30" t="s">
        <v>396</v>
      </c>
      <c r="E27" s="46"/>
      <c r="F27" s="25"/>
      <c r="G27" s="47" t="s">
        <v>396</v>
      </c>
      <c r="H27" s="47"/>
      <c r="I27" s="46"/>
    </row>
    <row r="28" spans="1:9" ht="21.75" customHeight="1">
      <c r="A28" s="25"/>
      <c r="B28" s="22"/>
      <c r="C28" s="25"/>
      <c r="D28" s="30" t="s">
        <v>397</v>
      </c>
      <c r="E28" s="46"/>
      <c r="F28" s="25"/>
      <c r="G28" s="47" t="s">
        <v>397</v>
      </c>
      <c r="H28" s="47"/>
      <c r="I28" s="46"/>
    </row>
    <row r="29" spans="1:9" ht="21.75" customHeight="1">
      <c r="A29" s="25"/>
      <c r="B29" s="22"/>
      <c r="C29" s="25" t="s">
        <v>404</v>
      </c>
      <c r="D29" s="30" t="s">
        <v>395</v>
      </c>
      <c r="E29" s="46"/>
      <c r="F29" s="25" t="s">
        <v>404</v>
      </c>
      <c r="G29" s="47" t="s">
        <v>395</v>
      </c>
      <c r="H29" s="47"/>
      <c r="I29" s="46"/>
    </row>
    <row r="30" spans="1:9" ht="21.75" customHeight="1">
      <c r="A30" s="25"/>
      <c r="B30" s="22"/>
      <c r="C30" s="25"/>
      <c r="D30" s="30" t="s">
        <v>396</v>
      </c>
      <c r="E30" s="46"/>
      <c r="F30" s="25"/>
      <c r="G30" s="47" t="s">
        <v>396</v>
      </c>
      <c r="H30" s="47"/>
      <c r="I30" s="46"/>
    </row>
    <row r="31" spans="1:9" ht="21.75" customHeight="1">
      <c r="A31" s="25"/>
      <c r="B31" s="22"/>
      <c r="C31" s="25"/>
      <c r="D31" s="30" t="s">
        <v>397</v>
      </c>
      <c r="E31" s="46"/>
      <c r="F31" s="25"/>
      <c r="G31" s="47" t="s">
        <v>397</v>
      </c>
      <c r="H31" s="47"/>
      <c r="I31" s="46"/>
    </row>
    <row r="32" spans="1:9" ht="21.75" customHeight="1">
      <c r="A32" s="25"/>
      <c r="B32" s="22"/>
      <c r="C32" s="25" t="s">
        <v>405</v>
      </c>
      <c r="D32" s="30" t="s">
        <v>395</v>
      </c>
      <c r="E32" s="46"/>
      <c r="F32" s="25" t="s">
        <v>405</v>
      </c>
      <c r="G32" s="47" t="s">
        <v>395</v>
      </c>
      <c r="H32" s="47"/>
      <c r="I32" s="46"/>
    </row>
    <row r="33" spans="1:9" ht="21.75" customHeight="1">
      <c r="A33" s="25"/>
      <c r="B33" s="22"/>
      <c r="C33" s="25"/>
      <c r="D33" s="30" t="s">
        <v>396</v>
      </c>
      <c r="E33" s="46"/>
      <c r="F33" s="25"/>
      <c r="G33" s="47" t="s">
        <v>396</v>
      </c>
      <c r="H33" s="47"/>
      <c r="I33" s="46"/>
    </row>
    <row r="34" spans="1:9" ht="21.75" customHeight="1">
      <c r="A34" s="25"/>
      <c r="B34" s="22"/>
      <c r="C34" s="25"/>
      <c r="D34" s="30" t="s">
        <v>397</v>
      </c>
      <c r="E34" s="46"/>
      <c r="F34" s="25"/>
      <c r="G34" s="47" t="s">
        <v>397</v>
      </c>
      <c r="H34" s="47"/>
      <c r="I34" s="46"/>
    </row>
    <row r="35" spans="1:9" ht="21.75" customHeight="1">
      <c r="A35" s="25"/>
      <c r="B35" s="22"/>
      <c r="C35" s="25" t="s">
        <v>406</v>
      </c>
      <c r="D35" s="30" t="s">
        <v>395</v>
      </c>
      <c r="E35" s="46"/>
      <c r="F35" s="25" t="s">
        <v>406</v>
      </c>
      <c r="G35" s="47" t="s">
        <v>395</v>
      </c>
      <c r="H35" s="47"/>
      <c r="I35" s="46"/>
    </row>
    <row r="36" spans="1:9" ht="21.75" customHeight="1">
      <c r="A36" s="25"/>
      <c r="B36" s="22"/>
      <c r="C36" s="25"/>
      <c r="D36" s="30" t="s">
        <v>396</v>
      </c>
      <c r="E36" s="46"/>
      <c r="F36" s="25"/>
      <c r="G36" s="47" t="s">
        <v>396</v>
      </c>
      <c r="H36" s="47"/>
      <c r="I36" s="46"/>
    </row>
    <row r="37" spans="1:9" ht="21.75" customHeight="1">
      <c r="A37" s="25"/>
      <c r="B37" s="22"/>
      <c r="C37" s="25"/>
      <c r="D37" s="30" t="s">
        <v>397</v>
      </c>
      <c r="E37" s="46"/>
      <c r="F37" s="25"/>
      <c r="G37" s="47" t="s">
        <v>397</v>
      </c>
      <c r="H37" s="47"/>
      <c r="I37" s="46"/>
    </row>
    <row r="38" spans="1:9" ht="21.75" customHeight="1">
      <c r="A38" s="25"/>
      <c r="B38" s="22"/>
      <c r="C38" s="25" t="s">
        <v>401</v>
      </c>
      <c r="D38" s="46"/>
      <c r="E38" s="46"/>
      <c r="F38" s="25" t="s">
        <v>401</v>
      </c>
      <c r="G38" s="47"/>
      <c r="H38" s="47"/>
      <c r="I38" s="46"/>
    </row>
    <row r="39" spans="1:9" ht="21.75" customHeight="1">
      <c r="A39" s="25"/>
      <c r="B39" s="25" t="s">
        <v>407</v>
      </c>
      <c r="C39" s="25" t="s">
        <v>408</v>
      </c>
      <c r="D39" s="30" t="s">
        <v>395</v>
      </c>
      <c r="E39" s="22"/>
      <c r="F39" s="25" t="s">
        <v>408</v>
      </c>
      <c r="G39" s="47" t="s">
        <v>395</v>
      </c>
      <c r="H39" s="47"/>
      <c r="I39" s="46"/>
    </row>
    <row r="40" spans="1:9" ht="21.75" customHeight="1">
      <c r="A40" s="25"/>
      <c r="B40" s="25"/>
      <c r="C40" s="25"/>
      <c r="D40" s="30" t="s">
        <v>396</v>
      </c>
      <c r="E40" s="25"/>
      <c r="F40" s="25"/>
      <c r="G40" s="47" t="s">
        <v>396</v>
      </c>
      <c r="H40" s="47"/>
      <c r="I40" s="46"/>
    </row>
    <row r="41" spans="1:9" ht="21.75" customHeight="1">
      <c r="A41" s="25"/>
      <c r="B41" s="25"/>
      <c r="C41" s="25"/>
      <c r="D41" s="30" t="s">
        <v>397</v>
      </c>
      <c r="E41" s="25"/>
      <c r="F41" s="25"/>
      <c r="G41" s="47" t="s">
        <v>397</v>
      </c>
      <c r="H41" s="47"/>
      <c r="I41" s="46"/>
    </row>
    <row r="42" spans="1:9" ht="21.75" customHeight="1">
      <c r="A42" s="25"/>
      <c r="B42" s="25"/>
      <c r="C42" s="25" t="s">
        <v>401</v>
      </c>
      <c r="D42" s="46"/>
      <c r="E42" s="25"/>
      <c r="F42" s="25" t="s">
        <v>401</v>
      </c>
      <c r="G42" s="47"/>
      <c r="H42" s="47"/>
      <c r="I42" s="46"/>
    </row>
    <row r="43" spans="1:9" ht="21" customHeight="1">
      <c r="A43" s="48" t="s">
        <v>431</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tabSelected="1" workbookViewId="0" topLeftCell="A1">
      <selection activeCell="S10" sqref="S9:S10"/>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432</v>
      </c>
      <c r="B2" s="7"/>
      <c r="C2" s="7"/>
      <c r="D2" s="7"/>
      <c r="E2" s="7"/>
      <c r="F2" s="7"/>
      <c r="G2" s="7"/>
      <c r="H2" s="7"/>
      <c r="I2" s="7"/>
      <c r="J2" s="7"/>
      <c r="K2" s="7"/>
      <c r="L2" s="7"/>
      <c r="M2" s="7"/>
      <c r="N2" s="7"/>
      <c r="O2" s="7"/>
    </row>
    <row r="3" spans="1:15" s="1" customFormat="1" ht="24.75" customHeight="1">
      <c r="A3" s="8" t="s">
        <v>6</v>
      </c>
      <c r="B3" s="8" t="s">
        <v>433</v>
      </c>
      <c r="C3" s="8" t="s">
        <v>434</v>
      </c>
      <c r="D3" s="8"/>
      <c r="E3" s="8" t="s">
        <v>435</v>
      </c>
      <c r="F3" s="8"/>
      <c r="G3" s="8" t="s">
        <v>436</v>
      </c>
      <c r="H3" s="8" t="s">
        <v>437</v>
      </c>
      <c r="I3" s="8"/>
      <c r="J3" s="8"/>
      <c r="K3" s="8"/>
      <c r="L3" s="8" t="s">
        <v>438</v>
      </c>
      <c r="M3" s="8"/>
      <c r="N3" s="8"/>
      <c r="O3" s="8"/>
    </row>
    <row r="4" spans="1:15" s="1" customFormat="1" ht="31.5" customHeight="1">
      <c r="A4" s="8"/>
      <c r="B4" s="8"/>
      <c r="C4" s="8" t="s">
        <v>439</v>
      </c>
      <c r="D4" s="8" t="s">
        <v>440</v>
      </c>
      <c r="E4" s="8" t="s">
        <v>439</v>
      </c>
      <c r="F4" s="8" t="s">
        <v>440</v>
      </c>
      <c r="G4" s="8"/>
      <c r="H4" s="8" t="s">
        <v>441</v>
      </c>
      <c r="I4" s="8" t="s">
        <v>442</v>
      </c>
      <c r="J4" s="8" t="s">
        <v>443</v>
      </c>
      <c r="K4" s="8" t="s">
        <v>444</v>
      </c>
      <c r="L4" s="8" t="s">
        <v>441</v>
      </c>
      <c r="M4" s="8" t="s">
        <v>442</v>
      </c>
      <c r="N4" s="8" t="s">
        <v>443</v>
      </c>
      <c r="O4" s="8" t="s">
        <v>444</v>
      </c>
    </row>
    <row r="5" spans="1:15" s="1" customFormat="1" ht="27.75" customHeight="1">
      <c r="A5" s="8">
        <v>1</v>
      </c>
      <c r="B5" s="8" t="s">
        <v>445</v>
      </c>
      <c r="C5" s="8">
        <v>21</v>
      </c>
      <c r="D5" s="8">
        <v>12</v>
      </c>
      <c r="E5" s="8">
        <v>16</v>
      </c>
      <c r="F5" s="8">
        <v>19</v>
      </c>
      <c r="G5" s="8">
        <v>24</v>
      </c>
      <c r="H5" s="8">
        <v>1</v>
      </c>
      <c r="I5" s="11">
        <v>16.79</v>
      </c>
      <c r="J5" s="8">
        <v>1</v>
      </c>
      <c r="K5" s="11">
        <v>16.79</v>
      </c>
      <c r="L5" s="8">
        <v>0</v>
      </c>
      <c r="M5" s="8">
        <v>0</v>
      </c>
      <c r="N5" s="8">
        <v>0</v>
      </c>
      <c r="O5" s="8">
        <v>0</v>
      </c>
    </row>
    <row r="6" spans="1:15" s="1" customFormat="1" ht="19.5" customHeight="1">
      <c r="A6" s="8">
        <v>2</v>
      </c>
      <c r="B6" s="8"/>
      <c r="C6" s="8"/>
      <c r="D6" s="8"/>
      <c r="E6" s="8"/>
      <c r="F6" s="8"/>
      <c r="G6" s="8"/>
      <c r="H6" s="8"/>
      <c r="I6" s="11"/>
      <c r="J6" s="8"/>
      <c r="K6" s="11"/>
      <c r="L6" s="8"/>
      <c r="M6" s="8"/>
      <c r="N6" s="8"/>
      <c r="O6" s="8"/>
    </row>
    <row r="7" spans="1:15" s="1" customFormat="1" ht="19.5" customHeight="1">
      <c r="A7" s="8">
        <v>3</v>
      </c>
      <c r="B7" s="8"/>
      <c r="C7" s="8"/>
      <c r="D7" s="8"/>
      <c r="E7" s="8"/>
      <c r="F7" s="8"/>
      <c r="G7" s="8"/>
      <c r="H7" s="8"/>
      <c r="I7" s="11"/>
      <c r="J7" s="8"/>
      <c r="K7" s="11"/>
      <c r="L7" s="8"/>
      <c r="M7" s="8"/>
      <c r="N7" s="8"/>
      <c r="O7" s="8"/>
    </row>
    <row r="8" spans="1:15" s="1" customFormat="1" ht="19.5" customHeight="1">
      <c r="A8" s="8">
        <v>4</v>
      </c>
      <c r="B8" s="8"/>
      <c r="C8" s="8"/>
      <c r="D8" s="8"/>
      <c r="E8" s="8"/>
      <c r="F8" s="8"/>
      <c r="G8" s="8"/>
      <c r="H8" s="8"/>
      <c r="I8" s="11"/>
      <c r="J8" s="8"/>
      <c r="K8" s="11"/>
      <c r="L8" s="8"/>
      <c r="M8" s="8"/>
      <c r="N8" s="8"/>
      <c r="O8" s="8"/>
    </row>
    <row r="9" spans="1:15" s="1" customFormat="1" ht="19.5" customHeight="1">
      <c r="A9" s="8">
        <v>5</v>
      </c>
      <c r="B9" s="8"/>
      <c r="C9" s="8"/>
      <c r="D9" s="8"/>
      <c r="E9" s="8"/>
      <c r="F9" s="8"/>
      <c r="G9" s="8"/>
      <c r="H9" s="8"/>
      <c r="I9" s="11"/>
      <c r="J9" s="8"/>
      <c r="K9" s="11"/>
      <c r="L9" s="8"/>
      <c r="M9" s="8"/>
      <c r="N9" s="8"/>
      <c r="O9" s="8"/>
    </row>
    <row r="10" spans="1:15" s="1" customFormat="1" ht="19.5" customHeight="1">
      <c r="A10" s="8">
        <v>6</v>
      </c>
      <c r="B10" s="8"/>
      <c r="C10" s="8"/>
      <c r="D10" s="8"/>
      <c r="E10" s="8"/>
      <c r="F10" s="8"/>
      <c r="G10" s="8"/>
      <c r="H10" s="8"/>
      <c r="I10" s="11"/>
      <c r="J10" s="8"/>
      <c r="K10" s="11"/>
      <c r="L10" s="8"/>
      <c r="M10" s="8"/>
      <c r="N10" s="8"/>
      <c r="O10" s="8"/>
    </row>
    <row r="11" spans="1:15" s="1" customFormat="1" ht="19.5" customHeight="1">
      <c r="A11" s="8">
        <v>7</v>
      </c>
      <c r="B11" s="8"/>
      <c r="C11" s="8"/>
      <c r="D11" s="8"/>
      <c r="E11" s="8"/>
      <c r="F11" s="8"/>
      <c r="G11" s="8"/>
      <c r="H11" s="8"/>
      <c r="I11" s="11"/>
      <c r="J11" s="8"/>
      <c r="K11" s="11"/>
      <c r="L11" s="8"/>
      <c r="M11" s="8"/>
      <c r="N11" s="8"/>
      <c r="O11" s="8"/>
    </row>
    <row r="12" spans="1:15" s="1" customFormat="1" ht="19.5" customHeight="1">
      <c r="A12" s="8">
        <v>8</v>
      </c>
      <c r="B12" s="8"/>
      <c r="C12" s="8"/>
      <c r="D12" s="8"/>
      <c r="E12" s="8"/>
      <c r="F12" s="8"/>
      <c r="G12" s="8"/>
      <c r="H12" s="8"/>
      <c r="I12" s="11"/>
      <c r="J12" s="8"/>
      <c r="K12" s="11"/>
      <c r="L12" s="8"/>
      <c r="M12" s="8"/>
      <c r="N12" s="8"/>
      <c r="O12" s="8"/>
    </row>
    <row r="13" spans="1:15" s="1" customFormat="1" ht="19.5" customHeight="1">
      <c r="A13" s="8">
        <v>9</v>
      </c>
      <c r="B13" s="8"/>
      <c r="C13" s="8"/>
      <c r="D13" s="8"/>
      <c r="E13" s="8"/>
      <c r="F13" s="8"/>
      <c r="G13" s="8"/>
      <c r="H13" s="8"/>
      <c r="I13" s="11"/>
      <c r="J13" s="8"/>
      <c r="K13" s="11"/>
      <c r="L13" s="8"/>
      <c r="M13" s="8"/>
      <c r="N13" s="8"/>
      <c r="O13" s="8"/>
    </row>
    <row r="14" spans="1:15" s="1" customFormat="1" ht="19.5" customHeight="1">
      <c r="A14" s="8">
        <v>10</v>
      </c>
      <c r="B14" s="8"/>
      <c r="C14" s="8"/>
      <c r="D14" s="8"/>
      <c r="E14" s="8"/>
      <c r="F14" s="8"/>
      <c r="G14" s="8"/>
      <c r="H14" s="8"/>
      <c r="I14" s="11"/>
      <c r="J14" s="8"/>
      <c r="K14" s="11"/>
      <c r="L14" s="8"/>
      <c r="M14" s="8"/>
      <c r="N14" s="8"/>
      <c r="O14" s="8"/>
    </row>
    <row r="15" spans="1:15" s="1" customFormat="1" ht="19.5" customHeight="1">
      <c r="A15" s="8">
        <v>11</v>
      </c>
      <c r="B15" s="8"/>
      <c r="C15" s="8"/>
      <c r="D15" s="8"/>
      <c r="E15" s="8"/>
      <c r="F15" s="8"/>
      <c r="G15" s="8"/>
      <c r="H15" s="8"/>
      <c r="I15" s="11"/>
      <c r="J15" s="8"/>
      <c r="K15" s="11"/>
      <c r="L15" s="8"/>
      <c r="M15" s="8"/>
      <c r="N15" s="8"/>
      <c r="O15" s="8"/>
    </row>
    <row r="16" spans="1:15" s="1" customFormat="1" ht="19.5" customHeight="1">
      <c r="A16" s="8">
        <v>12</v>
      </c>
      <c r="B16" s="8"/>
      <c r="C16" s="8"/>
      <c r="D16" s="8"/>
      <c r="E16" s="8"/>
      <c r="F16" s="8"/>
      <c r="G16" s="8"/>
      <c r="H16" s="8"/>
      <c r="I16" s="11"/>
      <c r="J16" s="8"/>
      <c r="K16" s="11"/>
      <c r="L16" s="8"/>
      <c r="M16" s="8"/>
      <c r="N16" s="8"/>
      <c r="O16" s="8"/>
    </row>
    <row r="17" spans="1:15" s="1" customFormat="1" ht="19.5" customHeight="1">
      <c r="A17" s="8">
        <v>13</v>
      </c>
      <c r="B17" s="8"/>
      <c r="C17" s="8"/>
      <c r="D17" s="8"/>
      <c r="E17" s="8"/>
      <c r="F17" s="8"/>
      <c r="G17" s="8"/>
      <c r="H17" s="8"/>
      <c r="I17" s="11"/>
      <c r="J17" s="8"/>
      <c r="K17" s="11"/>
      <c r="L17" s="8"/>
      <c r="M17" s="8"/>
      <c r="N17" s="8"/>
      <c r="O17" s="8"/>
    </row>
    <row r="18" spans="1:15" s="1" customFormat="1" ht="19.5" customHeight="1">
      <c r="A18" s="8">
        <v>14</v>
      </c>
      <c r="B18" s="8"/>
      <c r="C18" s="8"/>
      <c r="D18" s="8"/>
      <c r="E18" s="8"/>
      <c r="F18" s="8"/>
      <c r="G18" s="8"/>
      <c r="H18" s="8"/>
      <c r="I18" s="11"/>
      <c r="J18" s="8"/>
      <c r="K18" s="11"/>
      <c r="L18" s="8"/>
      <c r="M18" s="8"/>
      <c r="N18" s="8"/>
      <c r="O18" s="8"/>
    </row>
    <row r="19" spans="1:15" s="2" customFormat="1" ht="19.5" customHeight="1">
      <c r="A19" s="8"/>
      <c r="B19" s="8" t="s">
        <v>128</v>
      </c>
      <c r="C19" s="8">
        <f>SUM(C5:C18)</f>
        <v>21</v>
      </c>
      <c r="D19" s="8">
        <f aca="true" t="shared" si="0" ref="D19:O19">SUM(D5:D18)</f>
        <v>12</v>
      </c>
      <c r="E19" s="8">
        <f t="shared" si="0"/>
        <v>16</v>
      </c>
      <c r="F19" s="8">
        <f t="shared" si="0"/>
        <v>19</v>
      </c>
      <c r="G19" s="8">
        <f t="shared" si="0"/>
        <v>24</v>
      </c>
      <c r="H19" s="8">
        <f t="shared" si="0"/>
        <v>1</v>
      </c>
      <c r="I19" s="8">
        <f t="shared" si="0"/>
        <v>16.79</v>
      </c>
      <c r="J19" s="8">
        <f t="shared" si="0"/>
        <v>1</v>
      </c>
      <c r="K19" s="8">
        <f t="shared" si="0"/>
        <v>16.79</v>
      </c>
      <c r="L19" s="8">
        <f t="shared" si="0"/>
        <v>0</v>
      </c>
      <c r="M19" s="8">
        <f t="shared" si="0"/>
        <v>0</v>
      </c>
      <c r="N19" s="8">
        <f t="shared" si="0"/>
        <v>0</v>
      </c>
      <c r="O19" s="8">
        <f t="shared" si="0"/>
        <v>0</v>
      </c>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9"/>
      <c r="B40" s="9"/>
      <c r="C40" s="9"/>
      <c r="D40" s="9"/>
      <c r="E40" s="9"/>
      <c r="F40" s="9"/>
      <c r="G40" s="9"/>
      <c r="H40" s="9"/>
      <c r="I40" s="9"/>
      <c r="J40" s="9"/>
      <c r="K40" s="9"/>
      <c r="L40" s="9"/>
      <c r="M40" s="9"/>
      <c r="N40" s="9"/>
      <c r="O40" s="9"/>
    </row>
    <row r="41" spans="1:15" s="2" customFormat="1" ht="24.75" customHeight="1">
      <c r="A41" s="10"/>
      <c r="B41" s="10"/>
      <c r="C41" s="10"/>
      <c r="D41" s="10"/>
      <c r="E41" s="10"/>
      <c r="F41" s="10"/>
      <c r="G41" s="10"/>
      <c r="H41" s="10"/>
      <c r="I41" s="10"/>
      <c r="J41" s="10"/>
      <c r="K41" s="10"/>
      <c r="L41" s="10"/>
      <c r="M41" s="10"/>
      <c r="N41" s="10"/>
      <c r="O41" s="10"/>
    </row>
    <row r="42" spans="1:15" s="3" customFormat="1" ht="24.75" customHeight="1">
      <c r="A42" s="10"/>
      <c r="B42" s="10"/>
      <c r="C42" s="10"/>
      <c r="D42" s="10"/>
      <c r="E42" s="10"/>
      <c r="F42" s="10"/>
      <c r="G42" s="10"/>
      <c r="H42" s="10"/>
      <c r="I42" s="10"/>
      <c r="J42" s="10"/>
      <c r="K42" s="10"/>
      <c r="L42" s="10"/>
      <c r="M42" s="10"/>
      <c r="N42" s="10"/>
      <c r="O42" s="10"/>
    </row>
    <row r="43" spans="1:15" s="3" customFormat="1" ht="24.75" customHeight="1">
      <c r="A43" s="10"/>
      <c r="B43" s="10"/>
      <c r="C43" s="10"/>
      <c r="D43" s="10"/>
      <c r="E43" s="10"/>
      <c r="F43" s="10"/>
      <c r="G43" s="10"/>
      <c r="H43" s="10"/>
      <c r="I43" s="10"/>
      <c r="J43" s="10"/>
      <c r="K43" s="10"/>
      <c r="L43" s="10"/>
      <c r="M43" s="10"/>
      <c r="N43" s="10"/>
      <c r="O43" s="10"/>
    </row>
    <row r="44" spans="1:15" s="3" customFormat="1" ht="24.75" customHeight="1">
      <c r="A44" s="10"/>
      <c r="B44" s="10"/>
      <c r="C44" s="10"/>
      <c r="D44" s="10"/>
      <c r="E44" s="10"/>
      <c r="F44" s="10"/>
      <c r="G44" s="10"/>
      <c r="H44" s="10"/>
      <c r="I44" s="10"/>
      <c r="J44" s="10"/>
      <c r="K44" s="10"/>
      <c r="L44" s="10"/>
      <c r="M44" s="10"/>
      <c r="N44" s="10"/>
      <c r="O44" s="10"/>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I29" sqref="I29"/>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89" t="s">
        <v>5</v>
      </c>
      <c r="B1" s="189"/>
      <c r="C1" s="189"/>
      <c r="D1" s="189"/>
      <c r="E1" s="189"/>
      <c r="F1" s="189"/>
      <c r="G1" s="189"/>
      <c r="H1" s="189"/>
      <c r="I1" s="189"/>
      <c r="J1" s="189"/>
      <c r="K1" s="189"/>
      <c r="L1" s="189"/>
    </row>
    <row r="2" spans="1:12" s="187" customFormat="1" ht="24.75" customHeight="1">
      <c r="A2" s="190" t="s">
        <v>6</v>
      </c>
      <c r="B2" s="191" t="s">
        <v>7</v>
      </c>
      <c r="C2" s="192"/>
      <c r="D2" s="192"/>
      <c r="E2" s="192"/>
      <c r="F2" s="192"/>
      <c r="G2" s="192"/>
      <c r="H2" s="192"/>
      <c r="I2" s="192"/>
      <c r="J2" s="196"/>
      <c r="K2" s="190" t="s">
        <v>8</v>
      </c>
      <c r="L2" s="190" t="s">
        <v>9</v>
      </c>
    </row>
    <row r="3" spans="1:12" s="188" customFormat="1" ht="24.75" customHeight="1">
      <c r="A3" s="193" t="s">
        <v>10</v>
      </c>
      <c r="B3" s="194" t="s">
        <v>11</v>
      </c>
      <c r="C3" s="194"/>
      <c r="D3" s="194"/>
      <c r="E3" s="194"/>
      <c r="F3" s="194"/>
      <c r="G3" s="194"/>
      <c r="H3" s="194"/>
      <c r="I3" s="194"/>
      <c r="J3" s="194"/>
      <c r="K3" s="193" t="s">
        <v>12</v>
      </c>
      <c r="L3" s="193"/>
    </row>
    <row r="4" spans="1:12" s="188" customFormat="1" ht="24.75" customHeight="1">
      <c r="A4" s="193" t="s">
        <v>13</v>
      </c>
      <c r="B4" s="194" t="s">
        <v>14</v>
      </c>
      <c r="C4" s="194"/>
      <c r="D4" s="194"/>
      <c r="E4" s="194"/>
      <c r="F4" s="194"/>
      <c r="G4" s="194"/>
      <c r="H4" s="194"/>
      <c r="I4" s="194"/>
      <c r="J4" s="194"/>
      <c r="K4" s="193" t="s">
        <v>12</v>
      </c>
      <c r="L4" s="197"/>
    </row>
    <row r="5" spans="1:12" s="188" customFormat="1" ht="24.75" customHeight="1">
      <c r="A5" s="193" t="s">
        <v>15</v>
      </c>
      <c r="B5" s="194" t="s">
        <v>16</v>
      </c>
      <c r="C5" s="194"/>
      <c r="D5" s="194"/>
      <c r="E5" s="194"/>
      <c r="F5" s="194"/>
      <c r="G5" s="194"/>
      <c r="H5" s="194"/>
      <c r="I5" s="194"/>
      <c r="J5" s="194"/>
      <c r="K5" s="193" t="s">
        <v>12</v>
      </c>
      <c r="L5" s="197"/>
    </row>
    <row r="6" spans="1:12" s="188" customFormat="1" ht="24.75" customHeight="1">
      <c r="A6" s="193" t="s">
        <v>17</v>
      </c>
      <c r="B6" s="194" t="s">
        <v>18</v>
      </c>
      <c r="C6" s="194"/>
      <c r="D6" s="194"/>
      <c r="E6" s="194"/>
      <c r="F6" s="194"/>
      <c r="G6" s="194"/>
      <c r="H6" s="194"/>
      <c r="I6" s="194"/>
      <c r="J6" s="194"/>
      <c r="K6" s="193" t="s">
        <v>12</v>
      </c>
      <c r="L6" s="194"/>
    </row>
    <row r="7" spans="1:12" s="188" customFormat="1" ht="24.75" customHeight="1">
      <c r="A7" s="193" t="s">
        <v>19</v>
      </c>
      <c r="B7" s="194" t="s">
        <v>20</v>
      </c>
      <c r="C7" s="194"/>
      <c r="D7" s="194"/>
      <c r="E7" s="194"/>
      <c r="F7" s="194"/>
      <c r="G7" s="194"/>
      <c r="H7" s="194"/>
      <c r="I7" s="194"/>
      <c r="J7" s="194"/>
      <c r="K7" s="193" t="s">
        <v>12</v>
      </c>
      <c r="L7" s="198"/>
    </row>
    <row r="8" spans="1:12" s="188" customFormat="1" ht="24.75" customHeight="1">
      <c r="A8" s="193" t="s">
        <v>21</v>
      </c>
      <c r="B8" s="194" t="s">
        <v>22</v>
      </c>
      <c r="C8" s="194"/>
      <c r="D8" s="194"/>
      <c r="E8" s="194"/>
      <c r="F8" s="194"/>
      <c r="G8" s="194"/>
      <c r="H8" s="194"/>
      <c r="I8" s="194"/>
      <c r="J8" s="194"/>
      <c r="K8" s="193" t="s">
        <v>12</v>
      </c>
      <c r="L8" s="198"/>
    </row>
    <row r="9" spans="1:12" s="188" customFormat="1" ht="24.75" customHeight="1">
      <c r="A9" s="193" t="s">
        <v>23</v>
      </c>
      <c r="B9" s="194" t="s">
        <v>24</v>
      </c>
      <c r="C9" s="194"/>
      <c r="D9" s="194"/>
      <c r="E9" s="194"/>
      <c r="F9" s="194"/>
      <c r="G9" s="194"/>
      <c r="H9" s="194"/>
      <c r="I9" s="194"/>
      <c r="J9" s="194"/>
      <c r="K9" s="193" t="s">
        <v>12</v>
      </c>
      <c r="L9" s="198"/>
    </row>
    <row r="10" spans="1:12" s="188" customFormat="1" ht="24.75" customHeight="1">
      <c r="A10" s="193" t="s">
        <v>25</v>
      </c>
      <c r="B10" s="194" t="s">
        <v>26</v>
      </c>
      <c r="C10" s="194"/>
      <c r="D10" s="194"/>
      <c r="E10" s="194"/>
      <c r="F10" s="194"/>
      <c r="G10" s="194"/>
      <c r="H10" s="194"/>
      <c r="I10" s="194"/>
      <c r="J10" s="194"/>
      <c r="K10" s="193" t="s">
        <v>12</v>
      </c>
      <c r="L10" s="198"/>
    </row>
    <row r="11" spans="1:12" s="188" customFormat="1" ht="24.75" customHeight="1">
      <c r="A11" s="193" t="s">
        <v>27</v>
      </c>
      <c r="B11" s="194" t="s">
        <v>28</v>
      </c>
      <c r="C11" s="194"/>
      <c r="D11" s="194"/>
      <c r="E11" s="194"/>
      <c r="F11" s="194"/>
      <c r="G11" s="194"/>
      <c r="H11" s="194"/>
      <c r="I11" s="194"/>
      <c r="J11" s="194"/>
      <c r="K11" s="193" t="s">
        <v>29</v>
      </c>
      <c r="L11" s="199" t="s">
        <v>30</v>
      </c>
    </row>
    <row r="12" spans="1:12" s="188" customFormat="1" ht="24.75" customHeight="1">
      <c r="A12" s="193" t="s">
        <v>31</v>
      </c>
      <c r="B12" s="194" t="s">
        <v>32</v>
      </c>
      <c r="C12" s="194"/>
      <c r="D12" s="194"/>
      <c r="E12" s="194"/>
      <c r="F12" s="194"/>
      <c r="G12" s="194"/>
      <c r="H12" s="194"/>
      <c r="I12" s="194"/>
      <c r="J12" s="194"/>
      <c r="K12" s="193" t="s">
        <v>12</v>
      </c>
      <c r="L12" s="193"/>
    </row>
    <row r="13" spans="1:12" s="188" customFormat="1" ht="24.75" customHeight="1">
      <c r="A13" s="193" t="s">
        <v>33</v>
      </c>
      <c r="B13" s="194" t="s">
        <v>34</v>
      </c>
      <c r="C13" s="194"/>
      <c r="D13" s="194"/>
      <c r="E13" s="194"/>
      <c r="F13" s="194"/>
      <c r="G13" s="194"/>
      <c r="H13" s="194"/>
      <c r="I13" s="194"/>
      <c r="J13" s="194"/>
      <c r="K13" s="193" t="s">
        <v>12</v>
      </c>
      <c r="L13" s="193"/>
    </row>
    <row r="14" spans="1:12" s="188" customFormat="1" ht="24.75" customHeight="1">
      <c r="A14" s="193" t="s">
        <v>35</v>
      </c>
      <c r="B14" s="195" t="s">
        <v>36</v>
      </c>
      <c r="C14" s="195"/>
      <c r="D14" s="195"/>
      <c r="E14" s="195"/>
      <c r="F14" s="195"/>
      <c r="G14" s="195"/>
      <c r="H14" s="195"/>
      <c r="I14" s="195"/>
      <c r="J14" s="195"/>
      <c r="K14" s="193" t="s">
        <v>12</v>
      </c>
      <c r="L14" s="200"/>
    </row>
    <row r="15" spans="1:12" ht="24.75" customHeight="1">
      <c r="A15" s="193" t="s">
        <v>37</v>
      </c>
      <c r="B15" s="194" t="s">
        <v>38</v>
      </c>
      <c r="C15" s="194"/>
      <c r="D15" s="194"/>
      <c r="E15" s="194"/>
      <c r="F15" s="194"/>
      <c r="G15" s="194"/>
      <c r="H15" s="194"/>
      <c r="I15" s="194"/>
      <c r="J15" s="194"/>
      <c r="K15" s="193" t="s">
        <v>29</v>
      </c>
      <c r="L15" s="201" t="s">
        <v>39</v>
      </c>
    </row>
    <row r="16" spans="1:12" ht="24.75" customHeight="1">
      <c r="A16" s="193" t="s">
        <v>40</v>
      </c>
      <c r="B16" s="194" t="s">
        <v>41</v>
      </c>
      <c r="C16" s="194"/>
      <c r="D16" s="194"/>
      <c r="E16" s="194"/>
      <c r="F16" s="194"/>
      <c r="G16" s="194"/>
      <c r="H16" s="194"/>
      <c r="I16" s="194"/>
      <c r="J16" s="194"/>
      <c r="K16" s="193" t="s">
        <v>29</v>
      </c>
      <c r="L16" s="201" t="s">
        <v>39</v>
      </c>
    </row>
    <row r="17" spans="1:12" ht="24.75" customHeight="1">
      <c r="A17" s="193" t="s">
        <v>42</v>
      </c>
      <c r="B17" s="194" t="s">
        <v>43</v>
      </c>
      <c r="C17" s="194"/>
      <c r="D17" s="194"/>
      <c r="E17" s="194"/>
      <c r="F17" s="194"/>
      <c r="G17" s="194"/>
      <c r="H17" s="194"/>
      <c r="I17" s="194"/>
      <c r="J17" s="194"/>
      <c r="K17" s="193" t="s">
        <v>29</v>
      </c>
      <c r="L17" s="201" t="s">
        <v>39</v>
      </c>
    </row>
    <row r="18" spans="1:12" ht="24.75" customHeight="1">
      <c r="A18" s="193" t="s">
        <v>44</v>
      </c>
      <c r="B18" s="194" t="s">
        <v>45</v>
      </c>
      <c r="C18" s="194"/>
      <c r="D18" s="194"/>
      <c r="E18" s="194"/>
      <c r="F18" s="194"/>
      <c r="G18" s="194"/>
      <c r="H18" s="194"/>
      <c r="I18" s="194"/>
      <c r="J18" s="194"/>
      <c r="K18" s="193" t="s">
        <v>12</v>
      </c>
      <c r="L18" s="202"/>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9">
      <selection activeCell="C24" sqref="C24"/>
    </sheetView>
  </sheetViews>
  <sheetFormatPr defaultColWidth="9.16015625" defaultRowHeight="12.75" customHeight="1"/>
  <cols>
    <col min="1" max="1" width="46.83203125" style="0" customWidth="1"/>
    <col min="2" max="2" width="32" style="178" customWidth="1"/>
    <col min="3" max="3" width="48.66015625" style="0" customWidth="1"/>
    <col min="4" max="4" width="38.33203125" style="178" customWidth="1"/>
    <col min="5" max="5" width="49.16015625" style="0" customWidth="1"/>
    <col min="6" max="6" width="38.5" style="179" customWidth="1"/>
  </cols>
  <sheetData>
    <row r="1" spans="1:6" ht="13.5" customHeight="1">
      <c r="A1" s="97" t="s">
        <v>10</v>
      </c>
      <c r="B1" s="103"/>
      <c r="C1" s="98"/>
      <c r="D1" s="103"/>
      <c r="E1" s="98"/>
      <c r="F1" s="180"/>
    </row>
    <row r="2" spans="1:6" ht="16.5" customHeight="1">
      <c r="A2" s="100" t="s">
        <v>46</v>
      </c>
      <c r="B2" s="100"/>
      <c r="C2" s="100"/>
      <c r="D2" s="100"/>
      <c r="E2" s="100"/>
      <c r="F2" s="100"/>
    </row>
    <row r="3" spans="1:6" ht="15" customHeight="1">
      <c r="A3" s="101"/>
      <c r="B3" s="101"/>
      <c r="C3" s="102"/>
      <c r="D3" s="181"/>
      <c r="E3" s="103"/>
      <c r="F3" s="103" t="s">
        <v>47</v>
      </c>
    </row>
    <row r="4" spans="1:6" ht="18.75" customHeight="1">
      <c r="A4" s="104" t="s">
        <v>48</v>
      </c>
      <c r="B4" s="104"/>
      <c r="C4" s="104" t="s">
        <v>49</v>
      </c>
      <c r="D4" s="104"/>
      <c r="E4" s="104"/>
      <c r="F4" s="104"/>
    </row>
    <row r="5" spans="1:6" ht="18.75" customHeight="1">
      <c r="A5" s="104" t="s">
        <v>50</v>
      </c>
      <c r="B5" s="104" t="s">
        <v>51</v>
      </c>
      <c r="C5" s="104" t="s">
        <v>52</v>
      </c>
      <c r="D5" s="105" t="s">
        <v>51</v>
      </c>
      <c r="E5" s="104" t="s">
        <v>53</v>
      </c>
      <c r="F5" s="104" t="s">
        <v>51</v>
      </c>
    </row>
    <row r="6" spans="1:6" ht="18.75" customHeight="1">
      <c r="A6" s="161" t="s">
        <v>54</v>
      </c>
      <c r="B6" s="110">
        <f>B7+B12+B13+B15+B16+B17</f>
        <v>1357.5</v>
      </c>
      <c r="C6" s="161" t="s">
        <v>54</v>
      </c>
      <c r="D6" s="110">
        <f>SUM(D7:D34)</f>
        <v>1357.5</v>
      </c>
      <c r="E6" s="112" t="s">
        <v>54</v>
      </c>
      <c r="F6" s="110">
        <f>F7+F12+F23+F24+F25</f>
        <v>1357.5</v>
      </c>
    </row>
    <row r="7" spans="1:6" ht="18.75" customHeight="1">
      <c r="A7" s="106" t="s">
        <v>55</v>
      </c>
      <c r="B7" s="110">
        <f>B8+B10+B11</f>
        <v>1357.5</v>
      </c>
      <c r="C7" s="163" t="s">
        <v>56</v>
      </c>
      <c r="D7" s="113">
        <v>501.27</v>
      </c>
      <c r="E7" s="112" t="s">
        <v>57</v>
      </c>
      <c r="F7" s="110">
        <f>SUM(F8:F11)</f>
        <v>593.7</v>
      </c>
    </row>
    <row r="8" spans="1:8" ht="18.75" customHeight="1">
      <c r="A8" s="106" t="s">
        <v>58</v>
      </c>
      <c r="B8" s="113">
        <v>1357.5</v>
      </c>
      <c r="C8" s="163" t="s">
        <v>59</v>
      </c>
      <c r="D8" s="113"/>
      <c r="E8" s="112" t="s">
        <v>60</v>
      </c>
      <c r="F8" s="113">
        <v>434.02</v>
      </c>
      <c r="H8" s="77"/>
    </row>
    <row r="9" spans="1:6" ht="18.75" customHeight="1">
      <c r="A9" s="164" t="s">
        <v>61</v>
      </c>
      <c r="B9" s="113"/>
      <c r="C9" s="163" t="s">
        <v>62</v>
      </c>
      <c r="D9" s="113"/>
      <c r="E9" s="112" t="s">
        <v>63</v>
      </c>
      <c r="F9" s="113">
        <v>113.96</v>
      </c>
    </row>
    <row r="10" spans="1:6" ht="18.75" customHeight="1">
      <c r="A10" s="106" t="s">
        <v>64</v>
      </c>
      <c r="B10" s="113"/>
      <c r="C10" s="163" t="s">
        <v>65</v>
      </c>
      <c r="D10" s="113"/>
      <c r="E10" s="112" t="s">
        <v>66</v>
      </c>
      <c r="F10" s="165">
        <v>45.72</v>
      </c>
    </row>
    <row r="11" spans="1:6" ht="18.75" customHeight="1">
      <c r="A11" s="106" t="s">
        <v>67</v>
      </c>
      <c r="B11" s="113"/>
      <c r="C11" s="163" t="s">
        <v>68</v>
      </c>
      <c r="D11" s="113">
        <v>2</v>
      </c>
      <c r="E11" s="112" t="s">
        <v>69</v>
      </c>
      <c r="F11" s="113"/>
    </row>
    <row r="12" spans="1:6" ht="18.75" customHeight="1">
      <c r="A12" s="106" t="s">
        <v>70</v>
      </c>
      <c r="B12" s="113"/>
      <c r="C12" s="163" t="s">
        <v>71</v>
      </c>
      <c r="D12" s="113"/>
      <c r="E12" s="112" t="s">
        <v>72</v>
      </c>
      <c r="F12" s="110">
        <f>SUM(F13:F22)</f>
        <v>763.8</v>
      </c>
    </row>
    <row r="13" spans="1:6" ht="18.75" customHeight="1">
      <c r="A13" s="106" t="s">
        <v>73</v>
      </c>
      <c r="B13" s="113"/>
      <c r="C13" s="163" t="s">
        <v>74</v>
      </c>
      <c r="D13" s="113"/>
      <c r="E13" s="112" t="s">
        <v>60</v>
      </c>
      <c r="F13" s="113"/>
    </row>
    <row r="14" spans="1:6" ht="18.75" customHeight="1">
      <c r="A14" s="106" t="s">
        <v>75</v>
      </c>
      <c r="B14" s="113"/>
      <c r="C14" s="163" t="s">
        <v>76</v>
      </c>
      <c r="D14" s="113">
        <v>36.5</v>
      </c>
      <c r="E14" s="112" t="s">
        <v>63</v>
      </c>
      <c r="F14" s="113">
        <v>443.8</v>
      </c>
    </row>
    <row r="15" spans="1:6" ht="18.75" customHeight="1">
      <c r="A15" s="106" t="s">
        <v>77</v>
      </c>
      <c r="B15" s="113"/>
      <c r="C15" s="163" t="s">
        <v>78</v>
      </c>
      <c r="D15" s="113"/>
      <c r="E15" s="112" t="s">
        <v>79</v>
      </c>
      <c r="F15" s="113">
        <v>320</v>
      </c>
    </row>
    <row r="16" spans="1:6" ht="18.75" customHeight="1">
      <c r="A16" s="167" t="s">
        <v>80</v>
      </c>
      <c r="B16" s="113"/>
      <c r="C16" s="163" t="s">
        <v>81</v>
      </c>
      <c r="D16" s="113">
        <v>39.52</v>
      </c>
      <c r="E16" s="112" t="s">
        <v>82</v>
      </c>
      <c r="F16" s="113"/>
    </row>
    <row r="17" spans="1:6" ht="18.75" customHeight="1">
      <c r="A17" s="167" t="s">
        <v>83</v>
      </c>
      <c r="B17" s="113"/>
      <c r="C17" s="163" t="s">
        <v>84</v>
      </c>
      <c r="D17" s="113">
        <v>19</v>
      </c>
      <c r="E17" s="112" t="s">
        <v>85</v>
      </c>
      <c r="F17" s="113"/>
    </row>
    <row r="18" spans="1:6" ht="18.75" customHeight="1">
      <c r="A18" s="167"/>
      <c r="B18" s="182"/>
      <c r="C18" s="163" t="s">
        <v>86</v>
      </c>
      <c r="D18" s="113">
        <v>211</v>
      </c>
      <c r="E18" s="112" t="s">
        <v>87</v>
      </c>
      <c r="F18" s="113"/>
    </row>
    <row r="19" spans="1:6" ht="18.75" customHeight="1">
      <c r="A19" s="114"/>
      <c r="B19" s="183"/>
      <c r="C19" s="163" t="s">
        <v>88</v>
      </c>
      <c r="D19" s="113">
        <v>408</v>
      </c>
      <c r="E19" s="112" t="s">
        <v>89</v>
      </c>
      <c r="F19" s="113"/>
    </row>
    <row r="20" spans="1:6" ht="18.75" customHeight="1">
      <c r="A20" s="114"/>
      <c r="B20" s="182"/>
      <c r="C20" s="163" t="s">
        <v>90</v>
      </c>
      <c r="D20" s="113">
        <v>110.8</v>
      </c>
      <c r="E20" s="112" t="s">
        <v>91</v>
      </c>
      <c r="F20" s="113"/>
    </row>
    <row r="21" spans="1:6" ht="18.75" customHeight="1">
      <c r="A21" s="75"/>
      <c r="B21" s="182"/>
      <c r="C21" s="163" t="s">
        <v>92</v>
      </c>
      <c r="D21" s="113"/>
      <c r="E21" s="112" t="s">
        <v>93</v>
      </c>
      <c r="F21" s="113"/>
    </row>
    <row r="22" spans="1:6" ht="18.75" customHeight="1">
      <c r="A22" s="76"/>
      <c r="B22" s="182"/>
      <c r="C22" s="163" t="s">
        <v>94</v>
      </c>
      <c r="D22" s="113"/>
      <c r="E22" s="112" t="s">
        <v>95</v>
      </c>
      <c r="F22" s="113"/>
    </row>
    <row r="23" spans="1:6" ht="18.75" customHeight="1">
      <c r="A23" s="169"/>
      <c r="B23" s="182"/>
      <c r="C23" s="163" t="s">
        <v>96</v>
      </c>
      <c r="D23" s="113"/>
      <c r="E23" s="116" t="s">
        <v>97</v>
      </c>
      <c r="F23" s="113"/>
    </row>
    <row r="24" spans="1:6" ht="18.75" customHeight="1">
      <c r="A24" s="169"/>
      <c r="B24" s="182"/>
      <c r="C24" s="163" t="s">
        <v>98</v>
      </c>
      <c r="D24" s="113"/>
      <c r="E24" s="116" t="s">
        <v>99</v>
      </c>
      <c r="F24" s="113"/>
    </row>
    <row r="25" spans="1:7" ht="18.75" customHeight="1">
      <c r="A25" s="169"/>
      <c r="B25" s="182"/>
      <c r="C25" s="163" t="s">
        <v>100</v>
      </c>
      <c r="D25" s="113"/>
      <c r="E25" s="116" t="s">
        <v>101</v>
      </c>
      <c r="F25" s="113"/>
      <c r="G25" s="77"/>
    </row>
    <row r="26" spans="1:8" ht="18.75" customHeight="1">
      <c r="A26" s="169"/>
      <c r="B26" s="182"/>
      <c r="C26" s="163" t="s">
        <v>102</v>
      </c>
      <c r="D26" s="113">
        <v>29.41</v>
      </c>
      <c r="E26" s="116"/>
      <c r="F26" s="113"/>
      <c r="G26" s="77"/>
      <c r="H26" s="77"/>
    </row>
    <row r="27" spans="1:8" ht="18.75" customHeight="1">
      <c r="A27" s="76"/>
      <c r="B27" s="183"/>
      <c r="C27" s="163" t="s">
        <v>103</v>
      </c>
      <c r="D27" s="113"/>
      <c r="E27" s="112"/>
      <c r="F27" s="113"/>
      <c r="G27" s="77"/>
      <c r="H27" s="77"/>
    </row>
    <row r="28" spans="1:8" ht="18.75" customHeight="1">
      <c r="A28" s="169"/>
      <c r="B28" s="182"/>
      <c r="C28" s="163" t="s">
        <v>104</v>
      </c>
      <c r="D28" s="113"/>
      <c r="E28" s="112"/>
      <c r="F28" s="113"/>
      <c r="G28" s="77"/>
      <c r="H28" s="77"/>
    </row>
    <row r="29" spans="1:8" ht="18.75" customHeight="1">
      <c r="A29" s="76"/>
      <c r="B29" s="183"/>
      <c r="C29" s="163" t="s">
        <v>105</v>
      </c>
      <c r="D29" s="113"/>
      <c r="E29" s="112"/>
      <c r="F29" s="113"/>
      <c r="G29" s="77"/>
      <c r="H29" s="77"/>
    </row>
    <row r="30" spans="1:7" ht="18.75" customHeight="1">
      <c r="A30" s="76"/>
      <c r="B30" s="182"/>
      <c r="C30" s="163" t="s">
        <v>106</v>
      </c>
      <c r="D30" s="113"/>
      <c r="E30" s="112"/>
      <c r="F30" s="113"/>
      <c r="G30" s="77"/>
    </row>
    <row r="31" spans="1:7" ht="18.75" customHeight="1">
      <c r="A31" s="76"/>
      <c r="B31" s="182"/>
      <c r="C31" s="163" t="s">
        <v>107</v>
      </c>
      <c r="D31" s="113"/>
      <c r="E31" s="112"/>
      <c r="F31" s="113"/>
      <c r="G31" s="77"/>
    </row>
    <row r="32" spans="1:7" ht="18.75" customHeight="1">
      <c r="A32" s="76"/>
      <c r="B32" s="182"/>
      <c r="C32" s="163" t="s">
        <v>108</v>
      </c>
      <c r="D32" s="113"/>
      <c r="E32" s="112"/>
      <c r="F32" s="113"/>
      <c r="G32" s="77"/>
    </row>
    <row r="33" spans="1:8" ht="18.75" customHeight="1">
      <c r="A33" s="76"/>
      <c r="B33" s="182"/>
      <c r="C33" s="163" t="s">
        <v>109</v>
      </c>
      <c r="D33" s="113"/>
      <c r="E33" s="112"/>
      <c r="F33" s="113"/>
      <c r="G33" s="77"/>
      <c r="H33" s="77"/>
    </row>
    <row r="34" spans="1:7" ht="18.75" customHeight="1">
      <c r="A34" s="75"/>
      <c r="B34" s="182"/>
      <c r="C34" s="163" t="s">
        <v>110</v>
      </c>
      <c r="D34" s="113"/>
      <c r="E34" s="112"/>
      <c r="F34" s="113"/>
      <c r="G34" s="77"/>
    </row>
    <row r="35" spans="1:6" ht="18.75" customHeight="1">
      <c r="A35" s="76"/>
      <c r="B35" s="182"/>
      <c r="C35" s="95"/>
      <c r="D35" s="113"/>
      <c r="E35" s="112"/>
      <c r="F35" s="113"/>
    </row>
    <row r="36" spans="1:6" ht="18.75" customHeight="1">
      <c r="A36" s="76"/>
      <c r="B36" s="182"/>
      <c r="C36" s="108"/>
      <c r="D36" s="184"/>
      <c r="E36" s="112"/>
      <c r="F36" s="113"/>
    </row>
    <row r="37" spans="1:6" ht="18.75" customHeight="1">
      <c r="A37" s="76"/>
      <c r="B37" s="182"/>
      <c r="C37" s="108"/>
      <c r="D37" s="184"/>
      <c r="E37" s="112"/>
      <c r="F37" s="118"/>
    </row>
    <row r="38" spans="1:6" ht="18.75" customHeight="1">
      <c r="A38" s="105" t="s">
        <v>111</v>
      </c>
      <c r="B38" s="119">
        <f>SUM(B6,B18)</f>
        <v>1357.5</v>
      </c>
      <c r="C38" s="105" t="s">
        <v>112</v>
      </c>
      <c r="D38" s="119">
        <f>SUM(D6,D35)</f>
        <v>1357.5</v>
      </c>
      <c r="E38" s="105" t="s">
        <v>112</v>
      </c>
      <c r="F38" s="121">
        <f>SUM(F6,F26)</f>
        <v>1357.5</v>
      </c>
    </row>
    <row r="39" spans="1:6" ht="18.75" customHeight="1">
      <c r="A39" s="168" t="s">
        <v>113</v>
      </c>
      <c r="B39" s="182"/>
      <c r="C39" s="167" t="s">
        <v>114</v>
      </c>
      <c r="D39" s="184">
        <f>SUM(B45)-SUM(D38)-SUM(D40)</f>
        <v>0</v>
      </c>
      <c r="E39" s="167" t="s">
        <v>114</v>
      </c>
      <c r="F39" s="118">
        <f>D39</f>
        <v>0</v>
      </c>
    </row>
    <row r="40" spans="1:6" ht="18.75" customHeight="1">
      <c r="A40" s="168" t="s">
        <v>115</v>
      </c>
      <c r="B40" s="182"/>
      <c r="C40" s="95" t="s">
        <v>116</v>
      </c>
      <c r="D40" s="113"/>
      <c r="E40" s="95" t="s">
        <v>116</v>
      </c>
      <c r="F40" s="113"/>
    </row>
    <row r="41" spans="1:6" ht="18.75" customHeight="1">
      <c r="A41" s="168" t="s">
        <v>117</v>
      </c>
      <c r="B41" s="185"/>
      <c r="C41" s="172"/>
      <c r="D41" s="184"/>
      <c r="E41" s="76"/>
      <c r="F41" s="184"/>
    </row>
    <row r="42" spans="1:6" ht="18.75" customHeight="1">
      <c r="A42" s="168" t="s">
        <v>118</v>
      </c>
      <c r="B42" s="182"/>
      <c r="C42" s="172"/>
      <c r="D42" s="184"/>
      <c r="E42" s="75"/>
      <c r="F42" s="184"/>
    </row>
    <row r="43" spans="1:6" ht="18.75" customHeight="1">
      <c r="A43" s="168" t="s">
        <v>119</v>
      </c>
      <c r="B43" s="182"/>
      <c r="C43" s="172"/>
      <c r="D43" s="186"/>
      <c r="E43" s="76"/>
      <c r="F43" s="184"/>
    </row>
    <row r="44" spans="1:6" ht="18.75" customHeight="1">
      <c r="A44" s="76"/>
      <c r="B44" s="182"/>
      <c r="C44" s="75"/>
      <c r="D44" s="186"/>
      <c r="E44" s="75"/>
      <c r="F44" s="186"/>
    </row>
    <row r="45" spans="1:6" ht="18.75" customHeight="1">
      <c r="A45" s="104" t="s">
        <v>120</v>
      </c>
      <c r="B45" s="119">
        <f>SUM(B38,B39,B40)</f>
        <v>1357.5</v>
      </c>
      <c r="C45" s="174" t="s">
        <v>121</v>
      </c>
      <c r="D45" s="120">
        <f>SUM(D38,D39,D40)</f>
        <v>1357.5</v>
      </c>
      <c r="E45" s="104" t="s">
        <v>121</v>
      </c>
      <c r="F45" s="121">
        <f>SUM(F38,F39,F40)</f>
        <v>1357.5</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G28" sqref="G2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77" t="s">
        <v>13</v>
      </c>
      <c r="B1" s="77"/>
      <c r="C1" s="77"/>
    </row>
    <row r="2" spans="1:16" ht="35.25" customHeight="1">
      <c r="A2" s="175" t="s">
        <v>122</v>
      </c>
      <c r="B2" s="175"/>
      <c r="C2" s="175"/>
      <c r="D2" s="175"/>
      <c r="E2" s="175"/>
      <c r="F2" s="175"/>
      <c r="G2" s="175"/>
      <c r="H2" s="175"/>
      <c r="I2" s="175"/>
      <c r="J2" s="175"/>
      <c r="K2" s="175"/>
      <c r="L2" s="175"/>
      <c r="M2" s="175"/>
      <c r="N2" s="175"/>
      <c r="O2" s="175"/>
      <c r="P2" s="177"/>
    </row>
    <row r="3" ht="21.75" customHeight="1">
      <c r="O3" s="4" t="s">
        <v>47</v>
      </c>
    </row>
    <row r="4" spans="1:15" ht="18" customHeight="1">
      <c r="A4" s="64" t="s">
        <v>123</v>
      </c>
      <c r="B4" s="64" t="s">
        <v>124</v>
      </c>
      <c r="C4" s="64" t="s">
        <v>125</v>
      </c>
      <c r="D4" s="64" t="s">
        <v>126</v>
      </c>
      <c r="E4" s="64"/>
      <c r="F4" s="64"/>
      <c r="G4" s="64"/>
      <c r="H4" s="64"/>
      <c r="I4" s="64"/>
      <c r="J4" s="64"/>
      <c r="K4" s="64"/>
      <c r="L4" s="64"/>
      <c r="M4" s="64"/>
      <c r="N4" s="64"/>
      <c r="O4" s="79" t="s">
        <v>127</v>
      </c>
    </row>
    <row r="5" spans="1:15" ht="22.5" customHeight="1">
      <c r="A5" s="64"/>
      <c r="B5" s="64"/>
      <c r="C5" s="64"/>
      <c r="D5" s="69" t="s">
        <v>128</v>
      </c>
      <c r="E5" s="69" t="s">
        <v>129</v>
      </c>
      <c r="F5" s="69"/>
      <c r="G5" s="69" t="s">
        <v>130</v>
      </c>
      <c r="H5" s="69" t="s">
        <v>131</v>
      </c>
      <c r="I5" s="69" t="s">
        <v>132</v>
      </c>
      <c r="J5" s="69" t="s">
        <v>133</v>
      </c>
      <c r="K5" s="69" t="s">
        <v>134</v>
      </c>
      <c r="L5" s="69" t="s">
        <v>113</v>
      </c>
      <c r="M5" s="69" t="s">
        <v>117</v>
      </c>
      <c r="N5" s="69" t="s">
        <v>135</v>
      </c>
      <c r="O5" s="80"/>
    </row>
    <row r="6" spans="1:15" ht="33.75" customHeight="1">
      <c r="A6" s="64"/>
      <c r="B6" s="64"/>
      <c r="C6" s="64"/>
      <c r="D6" s="69"/>
      <c r="E6" s="69" t="s">
        <v>136</v>
      </c>
      <c r="F6" s="69" t="s">
        <v>137</v>
      </c>
      <c r="G6" s="69"/>
      <c r="H6" s="69"/>
      <c r="I6" s="69"/>
      <c r="J6" s="69"/>
      <c r="K6" s="69"/>
      <c r="L6" s="69"/>
      <c r="M6" s="69"/>
      <c r="N6" s="69"/>
      <c r="O6" s="81"/>
    </row>
    <row r="7" spans="1:15" ht="18" customHeight="1">
      <c r="A7" s="72" t="s">
        <v>138</v>
      </c>
      <c r="B7" s="72" t="s">
        <v>138</v>
      </c>
      <c r="C7" s="72">
        <v>1</v>
      </c>
      <c r="D7" s="72">
        <v>2</v>
      </c>
      <c r="E7" s="72">
        <v>3</v>
      </c>
      <c r="F7" s="72">
        <v>4</v>
      </c>
      <c r="G7" s="72">
        <v>5</v>
      </c>
      <c r="H7" s="72">
        <v>6</v>
      </c>
      <c r="I7" s="72">
        <v>7</v>
      </c>
      <c r="J7" s="72">
        <v>8</v>
      </c>
      <c r="K7" s="72">
        <v>9</v>
      </c>
      <c r="L7" s="72">
        <v>10</v>
      </c>
      <c r="M7" s="72">
        <v>11</v>
      </c>
      <c r="N7" s="72">
        <v>12</v>
      </c>
      <c r="O7" s="72">
        <v>13</v>
      </c>
    </row>
    <row r="8" spans="1:15" s="4" customFormat="1" ht="18" customHeight="1">
      <c r="A8" s="74">
        <v>99701505</v>
      </c>
      <c r="B8" s="74" t="s">
        <v>139</v>
      </c>
      <c r="C8" s="176">
        <f>D8+O8</f>
        <v>1357.5</v>
      </c>
      <c r="D8" s="176">
        <f>E8+SUM(G8:N8)</f>
        <v>1357.5</v>
      </c>
      <c r="E8" s="74">
        <v>1357.5</v>
      </c>
      <c r="F8" s="74"/>
      <c r="G8" s="74"/>
      <c r="H8" s="74"/>
      <c r="I8" s="74"/>
      <c r="J8" s="74"/>
      <c r="K8" s="74"/>
      <c r="L8" s="74"/>
      <c r="M8" s="74"/>
      <c r="N8" s="74"/>
      <c r="O8" s="74"/>
    </row>
    <row r="9" spans="1:15" s="4" customFormat="1" ht="18" customHeight="1">
      <c r="A9" s="74"/>
      <c r="B9" s="74"/>
      <c r="C9" s="74"/>
      <c r="D9" s="74"/>
      <c r="E9" s="74"/>
      <c r="F9" s="74"/>
      <c r="G9" s="74"/>
      <c r="H9" s="74"/>
      <c r="I9" s="74"/>
      <c r="J9" s="74"/>
      <c r="K9" s="74"/>
      <c r="L9" s="74"/>
      <c r="M9" s="74"/>
      <c r="N9" s="74"/>
      <c r="O9" s="74"/>
    </row>
    <row r="10" spans="1:15" s="4" customFormat="1" ht="18" customHeight="1">
      <c r="A10" s="74"/>
      <c r="B10" s="74"/>
      <c r="C10" s="74"/>
      <c r="D10" s="74"/>
      <c r="E10" s="74"/>
      <c r="F10" s="74"/>
      <c r="G10" s="74"/>
      <c r="H10" s="74"/>
      <c r="I10" s="74"/>
      <c r="J10" s="138"/>
      <c r="K10" s="138"/>
      <c r="L10" s="138"/>
      <c r="M10" s="138"/>
      <c r="N10" s="74"/>
      <c r="O10" s="74"/>
    </row>
    <row r="11" spans="1:15" s="4" customFormat="1" ht="18" customHeight="1">
      <c r="A11" s="74"/>
      <c r="B11" s="138"/>
      <c r="C11" s="138"/>
      <c r="D11" s="74"/>
      <c r="E11" s="74"/>
      <c r="F11" s="74"/>
      <c r="G11" s="74"/>
      <c r="H11" s="138"/>
      <c r="I11" s="138"/>
      <c r="J11" s="138"/>
      <c r="K11" s="138"/>
      <c r="L11" s="138"/>
      <c r="M11" s="138"/>
      <c r="N11" s="74"/>
      <c r="O11" s="74"/>
    </row>
    <row r="12" spans="1:15" s="4" customFormat="1" ht="18" customHeight="1">
      <c r="A12" s="74"/>
      <c r="B12" s="74"/>
      <c r="C12" s="74"/>
      <c r="D12" s="74"/>
      <c r="E12" s="74"/>
      <c r="F12" s="74"/>
      <c r="G12" s="74"/>
      <c r="H12" s="138"/>
      <c r="I12" s="138"/>
      <c r="J12" s="138"/>
      <c r="K12" s="138"/>
      <c r="L12" s="138"/>
      <c r="M12" s="138"/>
      <c r="N12" s="74"/>
      <c r="O12" s="74"/>
    </row>
    <row r="13" spans="2:16" ht="12.75" customHeight="1">
      <c r="B13" s="77"/>
      <c r="C13" s="77"/>
      <c r="D13" s="77"/>
      <c r="E13" s="77"/>
      <c r="F13" s="77"/>
      <c r="G13" s="77"/>
      <c r="H13" s="77"/>
      <c r="I13" s="77"/>
      <c r="N13" s="77"/>
      <c r="O13" s="77"/>
      <c r="P13" s="77"/>
    </row>
    <row r="14" spans="2:16" ht="12.75" customHeight="1">
      <c r="B14" s="77"/>
      <c r="C14" s="77"/>
      <c r="D14" s="77"/>
      <c r="E14" s="77"/>
      <c r="F14" s="77"/>
      <c r="G14" s="77"/>
      <c r="H14" s="77"/>
      <c r="N14" s="77"/>
      <c r="O14" s="77"/>
      <c r="P14" s="77"/>
    </row>
    <row r="15" spans="4:16" ht="12.75" customHeight="1">
      <c r="D15" s="77"/>
      <c r="E15" s="77"/>
      <c r="F15" s="77"/>
      <c r="N15" s="77"/>
      <c r="O15" s="77"/>
      <c r="P15" s="77"/>
    </row>
    <row r="16" spans="4:16" ht="12.75" customHeight="1">
      <c r="D16" s="77"/>
      <c r="E16" s="77"/>
      <c r="F16" s="77"/>
      <c r="G16" s="77"/>
      <c r="L16" s="77"/>
      <c r="N16" s="77"/>
      <c r="O16" s="77"/>
      <c r="P16" s="77"/>
    </row>
    <row r="17" spans="7:16" ht="12.75" customHeight="1">
      <c r="G17" s="77"/>
      <c r="M17" s="77"/>
      <c r="N17" s="77"/>
      <c r="O17" s="77"/>
      <c r="P17" s="77"/>
    </row>
    <row r="18" spans="13:16" ht="12.75" customHeight="1">
      <c r="M18" s="77"/>
      <c r="N18" s="77"/>
      <c r="O18" s="77"/>
      <c r="P18" s="77"/>
    </row>
    <row r="19" spans="13:15" ht="12.75" customHeight="1">
      <c r="M19" s="77"/>
      <c r="O19" s="77"/>
    </row>
    <row r="20" spans="13:15" ht="12.75" customHeight="1">
      <c r="M20" s="77"/>
      <c r="N20" s="77"/>
      <c r="O20" s="77"/>
    </row>
    <row r="21" spans="14:15" ht="12.75" customHeight="1">
      <c r="N21" s="77"/>
      <c r="O21" s="77"/>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H27" sqref="H27"/>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77" t="s">
        <v>15</v>
      </c>
      <c r="B1" s="77"/>
      <c r="C1" s="77"/>
    </row>
    <row r="2" spans="1:14" ht="35.25" customHeight="1">
      <c r="A2" s="175" t="s">
        <v>140</v>
      </c>
      <c r="B2" s="175"/>
      <c r="C2" s="175"/>
      <c r="D2" s="175"/>
      <c r="E2" s="175"/>
      <c r="F2" s="175"/>
      <c r="G2" s="175"/>
      <c r="H2" s="175"/>
      <c r="I2" s="175"/>
      <c r="J2" s="175"/>
      <c r="K2" s="175"/>
      <c r="L2" s="175"/>
      <c r="M2" s="175"/>
      <c r="N2" s="177"/>
    </row>
    <row r="3" ht="21.75" customHeight="1">
      <c r="M3" s="82" t="s">
        <v>47</v>
      </c>
    </row>
    <row r="4" spans="1:13" ht="15" customHeight="1">
      <c r="A4" s="64" t="s">
        <v>123</v>
      </c>
      <c r="B4" s="64" t="s">
        <v>124</v>
      </c>
      <c r="C4" s="64" t="s">
        <v>125</v>
      </c>
      <c r="D4" s="64" t="s">
        <v>126</v>
      </c>
      <c r="E4" s="64"/>
      <c r="F4" s="64"/>
      <c r="G4" s="64"/>
      <c r="H4" s="64"/>
      <c r="I4" s="64"/>
      <c r="J4" s="64"/>
      <c r="K4" s="64"/>
      <c r="L4" s="64"/>
      <c r="M4" s="64"/>
    </row>
    <row r="5" spans="1:13" ht="30" customHeight="1">
      <c r="A5" s="64"/>
      <c r="B5" s="64"/>
      <c r="C5" s="64"/>
      <c r="D5" s="69" t="s">
        <v>128</v>
      </c>
      <c r="E5" s="69" t="s">
        <v>141</v>
      </c>
      <c r="F5" s="69"/>
      <c r="G5" s="69" t="s">
        <v>130</v>
      </c>
      <c r="H5" s="69" t="s">
        <v>132</v>
      </c>
      <c r="I5" s="69" t="s">
        <v>133</v>
      </c>
      <c r="J5" s="69" t="s">
        <v>134</v>
      </c>
      <c r="K5" s="69" t="s">
        <v>115</v>
      </c>
      <c r="L5" s="69" t="s">
        <v>127</v>
      </c>
      <c r="M5" s="69" t="s">
        <v>117</v>
      </c>
    </row>
    <row r="6" spans="1:13" ht="40.5" customHeight="1">
      <c r="A6" s="64"/>
      <c r="B6" s="64"/>
      <c r="C6" s="64"/>
      <c r="D6" s="69"/>
      <c r="E6" s="69" t="s">
        <v>136</v>
      </c>
      <c r="F6" s="69" t="s">
        <v>142</v>
      </c>
      <c r="G6" s="69"/>
      <c r="H6" s="69"/>
      <c r="I6" s="69"/>
      <c r="J6" s="69"/>
      <c r="K6" s="69"/>
      <c r="L6" s="69"/>
      <c r="M6" s="69"/>
    </row>
    <row r="7" spans="1:13" ht="18" customHeight="1">
      <c r="A7" s="72" t="s">
        <v>138</v>
      </c>
      <c r="B7" s="72" t="s">
        <v>138</v>
      </c>
      <c r="C7" s="72">
        <v>1</v>
      </c>
      <c r="D7" s="72">
        <v>2</v>
      </c>
      <c r="E7" s="72">
        <v>3</v>
      </c>
      <c r="F7" s="72">
        <v>4</v>
      </c>
      <c r="G7" s="72">
        <v>5</v>
      </c>
      <c r="H7" s="72">
        <v>6</v>
      </c>
      <c r="I7" s="72">
        <v>7</v>
      </c>
      <c r="J7" s="72">
        <v>8</v>
      </c>
      <c r="K7" s="72">
        <v>9</v>
      </c>
      <c r="L7" s="72">
        <v>10</v>
      </c>
      <c r="M7" s="72">
        <v>11</v>
      </c>
    </row>
    <row r="8" spans="1:13" ht="18" customHeight="1">
      <c r="A8" s="74">
        <v>99701505</v>
      </c>
      <c r="B8" s="74" t="s">
        <v>139</v>
      </c>
      <c r="C8" s="176">
        <f>D8</f>
        <v>1357.5</v>
      </c>
      <c r="D8" s="176">
        <f>E8+SUM(G8:M8)</f>
        <v>1357.5</v>
      </c>
      <c r="E8" s="74">
        <v>1357.5</v>
      </c>
      <c r="F8" s="75"/>
      <c r="G8" s="75"/>
      <c r="H8" s="75"/>
      <c r="I8" s="75"/>
      <c r="J8" s="75"/>
      <c r="K8" s="75"/>
      <c r="L8" s="75"/>
      <c r="M8" s="75"/>
    </row>
    <row r="9" spans="1:13" ht="18" customHeight="1">
      <c r="A9" s="75"/>
      <c r="B9" s="75"/>
      <c r="C9" s="75"/>
      <c r="D9" s="75"/>
      <c r="E9" s="75"/>
      <c r="F9" s="75"/>
      <c r="G9" s="75"/>
      <c r="H9" s="75"/>
      <c r="I9" s="75"/>
      <c r="J9" s="75"/>
      <c r="K9" s="75"/>
      <c r="L9" s="75"/>
      <c r="M9" s="75"/>
    </row>
    <row r="10" spans="1:13" ht="18" customHeight="1">
      <c r="A10" s="75"/>
      <c r="B10" s="75"/>
      <c r="C10" s="75"/>
      <c r="D10" s="75"/>
      <c r="E10" s="75"/>
      <c r="F10" s="75"/>
      <c r="G10" s="75"/>
      <c r="H10" s="75"/>
      <c r="I10" s="75"/>
      <c r="J10" s="75"/>
      <c r="K10" s="75"/>
      <c r="L10" s="75"/>
      <c r="M10" s="75"/>
    </row>
    <row r="11" spans="1:13" ht="18" customHeight="1">
      <c r="A11" s="75"/>
      <c r="B11" s="75"/>
      <c r="C11" s="75"/>
      <c r="D11" s="75"/>
      <c r="E11" s="75"/>
      <c r="F11" s="75"/>
      <c r="G11" s="75"/>
      <c r="H11" s="75"/>
      <c r="I11" s="76"/>
      <c r="J11" s="75"/>
      <c r="K11" s="75"/>
      <c r="L11" s="75"/>
      <c r="M11" s="75"/>
    </row>
    <row r="12" spans="1:13" ht="18" customHeight="1">
      <c r="A12" s="75"/>
      <c r="B12" s="75"/>
      <c r="C12" s="75"/>
      <c r="D12" s="75"/>
      <c r="E12" s="75"/>
      <c r="F12" s="75"/>
      <c r="G12" s="75"/>
      <c r="H12" s="76"/>
      <c r="I12" s="76"/>
      <c r="J12" s="75"/>
      <c r="K12" s="75"/>
      <c r="L12" s="75"/>
      <c r="M12" s="75"/>
    </row>
    <row r="13" spans="2:14" ht="18" customHeight="1">
      <c r="B13" s="77"/>
      <c r="C13" s="77"/>
      <c r="D13" s="77"/>
      <c r="E13" s="77"/>
      <c r="F13" s="77"/>
      <c r="G13" s="77"/>
      <c r="H13" s="77"/>
      <c r="I13" s="77"/>
      <c r="J13" s="77"/>
      <c r="K13" s="77"/>
      <c r="L13" s="77"/>
      <c r="M13" s="77"/>
      <c r="N13" s="77"/>
    </row>
    <row r="14" spans="2:14" ht="12.75" customHeight="1">
      <c r="B14" s="77"/>
      <c r="C14" s="77"/>
      <c r="D14" s="77"/>
      <c r="E14" s="77"/>
      <c r="F14" s="77"/>
      <c r="G14" s="77"/>
      <c r="H14" s="77"/>
      <c r="J14" s="77"/>
      <c r="K14" s="77"/>
      <c r="L14" s="77"/>
      <c r="N14" s="77"/>
    </row>
    <row r="15" spans="4:14" ht="12.75" customHeight="1">
      <c r="D15" s="77"/>
      <c r="E15" s="77"/>
      <c r="F15" s="77"/>
      <c r="J15" s="77"/>
      <c r="K15" s="77"/>
      <c r="L15" s="77"/>
      <c r="N15" s="77"/>
    </row>
    <row r="16" spans="4:14" ht="12.75" customHeight="1">
      <c r="D16" s="77"/>
      <c r="E16" s="77"/>
      <c r="F16" s="77"/>
      <c r="G16" s="77"/>
      <c r="J16" s="77"/>
      <c r="K16" s="77"/>
      <c r="L16" s="77"/>
      <c r="N16" s="77"/>
    </row>
    <row r="17" spans="7:12" ht="12.75" customHeight="1">
      <c r="G17" s="77"/>
      <c r="J17" s="77"/>
      <c r="K17" s="77"/>
      <c r="L17" s="77"/>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3">
      <selection activeCell="L18" sqref="L1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7" t="s">
        <v>17</v>
      </c>
      <c r="B1" s="98"/>
      <c r="C1" s="98"/>
      <c r="D1" s="98"/>
      <c r="E1" s="98"/>
      <c r="F1" s="99"/>
    </row>
    <row r="2" spans="1:6" ht="15.75" customHeight="1">
      <c r="A2" s="100" t="s">
        <v>143</v>
      </c>
      <c r="B2" s="100"/>
      <c r="C2" s="100"/>
      <c r="D2" s="100"/>
      <c r="E2" s="100"/>
      <c r="F2" s="100"/>
    </row>
    <row r="3" spans="1:6" ht="15" customHeight="1">
      <c r="A3" s="101"/>
      <c r="B3" s="101"/>
      <c r="C3" s="102"/>
      <c r="D3" s="102"/>
      <c r="E3" s="103"/>
      <c r="F3" s="160" t="s">
        <v>47</v>
      </c>
    </row>
    <row r="4" spans="1:6" ht="17.25" customHeight="1">
      <c r="A4" s="104" t="s">
        <v>48</v>
      </c>
      <c r="B4" s="104"/>
      <c r="C4" s="104" t="s">
        <v>49</v>
      </c>
      <c r="D4" s="104"/>
      <c r="E4" s="104"/>
      <c r="F4" s="104"/>
    </row>
    <row r="5" spans="1:6" ht="17.25" customHeight="1">
      <c r="A5" s="104" t="s">
        <v>50</v>
      </c>
      <c r="B5" s="104" t="s">
        <v>51</v>
      </c>
      <c r="C5" s="104" t="s">
        <v>52</v>
      </c>
      <c r="D5" s="105" t="s">
        <v>51</v>
      </c>
      <c r="E5" s="104" t="s">
        <v>53</v>
      </c>
      <c r="F5" s="104" t="s">
        <v>51</v>
      </c>
    </row>
    <row r="6" spans="1:6" ht="17.25" customHeight="1">
      <c r="A6" s="161" t="s">
        <v>144</v>
      </c>
      <c r="B6" s="162">
        <f>B7+B9+B10</f>
        <v>1357.5</v>
      </c>
      <c r="C6" s="161" t="s">
        <v>144</v>
      </c>
      <c r="D6" s="109">
        <f>SUM(D7:D34)</f>
        <v>1357.5</v>
      </c>
      <c r="E6" s="112" t="s">
        <v>144</v>
      </c>
      <c r="F6" s="110">
        <f>F7+F12+F23+F24+F25</f>
        <v>1357.5</v>
      </c>
    </row>
    <row r="7" spans="1:6" ht="17.25" customHeight="1">
      <c r="A7" s="106" t="s">
        <v>145</v>
      </c>
      <c r="B7" s="109">
        <v>1357.5</v>
      </c>
      <c r="C7" s="163" t="s">
        <v>56</v>
      </c>
      <c r="D7" s="109">
        <v>501.27</v>
      </c>
      <c r="E7" s="112" t="s">
        <v>57</v>
      </c>
      <c r="F7" s="110">
        <f>SUM(F8:F11)</f>
        <v>593.7</v>
      </c>
    </row>
    <row r="8" spans="1:8" ht="17.25" customHeight="1">
      <c r="A8" s="164" t="s">
        <v>146</v>
      </c>
      <c r="B8" s="109"/>
      <c r="C8" s="163" t="s">
        <v>59</v>
      </c>
      <c r="D8" s="109"/>
      <c r="E8" s="112" t="s">
        <v>60</v>
      </c>
      <c r="F8" s="113">
        <v>434.02</v>
      </c>
      <c r="H8" s="77"/>
    </row>
    <row r="9" spans="1:6" ht="17.25" customHeight="1">
      <c r="A9" s="106" t="s">
        <v>147</v>
      </c>
      <c r="B9" s="109"/>
      <c r="C9" s="163" t="s">
        <v>62</v>
      </c>
      <c r="D9" s="109"/>
      <c r="E9" s="112" t="s">
        <v>63</v>
      </c>
      <c r="F9" s="113">
        <v>113.96</v>
      </c>
    </row>
    <row r="10" spans="1:6" ht="17.25" customHeight="1">
      <c r="A10" s="106" t="s">
        <v>148</v>
      </c>
      <c r="B10" s="109"/>
      <c r="C10" s="163" t="s">
        <v>65</v>
      </c>
      <c r="D10" s="109"/>
      <c r="E10" s="112" t="s">
        <v>66</v>
      </c>
      <c r="F10" s="165">
        <v>45.72</v>
      </c>
    </row>
    <row r="11" spans="1:6" ht="17.25" customHeight="1">
      <c r="A11" s="106"/>
      <c r="B11" s="109"/>
      <c r="C11" s="163" t="s">
        <v>68</v>
      </c>
      <c r="D11" s="109">
        <v>2</v>
      </c>
      <c r="E11" s="112" t="s">
        <v>69</v>
      </c>
      <c r="F11" s="113"/>
    </row>
    <row r="12" spans="1:6" ht="17.25" customHeight="1">
      <c r="A12" s="106"/>
      <c r="B12" s="109"/>
      <c r="C12" s="163" t="s">
        <v>71</v>
      </c>
      <c r="D12" s="109"/>
      <c r="E12" s="112" t="s">
        <v>72</v>
      </c>
      <c r="F12" s="110">
        <f>SUM(F13:F22)</f>
        <v>763.8</v>
      </c>
    </row>
    <row r="13" spans="1:6" ht="17.25" customHeight="1">
      <c r="A13" s="106"/>
      <c r="B13" s="109"/>
      <c r="C13" s="163" t="s">
        <v>74</v>
      </c>
      <c r="D13" s="109"/>
      <c r="E13" s="166" t="s">
        <v>60</v>
      </c>
      <c r="F13" s="113"/>
    </row>
    <row r="14" spans="1:6" ht="17.25" customHeight="1">
      <c r="A14" s="106"/>
      <c r="B14" s="109"/>
      <c r="C14" s="163" t="s">
        <v>76</v>
      </c>
      <c r="D14" s="109">
        <v>36.5</v>
      </c>
      <c r="E14" s="166" t="s">
        <v>63</v>
      </c>
      <c r="F14" s="113">
        <v>443.8</v>
      </c>
    </row>
    <row r="15" spans="1:6" ht="17.25" customHeight="1">
      <c r="A15" s="167"/>
      <c r="B15" s="109"/>
      <c r="C15" s="163" t="s">
        <v>78</v>
      </c>
      <c r="D15" s="109"/>
      <c r="E15" s="166" t="s">
        <v>79</v>
      </c>
      <c r="F15" s="113">
        <v>320</v>
      </c>
    </row>
    <row r="16" spans="1:6" ht="17.25" customHeight="1">
      <c r="A16" s="167"/>
      <c r="B16" s="109"/>
      <c r="C16" s="163" t="s">
        <v>81</v>
      </c>
      <c r="D16" s="109">
        <v>39.52</v>
      </c>
      <c r="E16" s="166" t="s">
        <v>82</v>
      </c>
      <c r="F16" s="113"/>
    </row>
    <row r="17" spans="1:6" ht="17.25" customHeight="1">
      <c r="A17" s="167"/>
      <c r="B17" s="109"/>
      <c r="C17" s="163" t="s">
        <v>84</v>
      </c>
      <c r="D17" s="109">
        <v>19</v>
      </c>
      <c r="E17" s="166" t="s">
        <v>85</v>
      </c>
      <c r="F17" s="113"/>
    </row>
    <row r="18" spans="1:6" ht="17.25" customHeight="1">
      <c r="A18" s="167"/>
      <c r="B18" s="107"/>
      <c r="C18" s="163" t="s">
        <v>86</v>
      </c>
      <c r="D18" s="109">
        <v>211</v>
      </c>
      <c r="E18" s="166" t="s">
        <v>87</v>
      </c>
      <c r="F18" s="113"/>
    </row>
    <row r="19" spans="1:6" ht="17.25" customHeight="1">
      <c r="A19" s="114"/>
      <c r="B19" s="115"/>
      <c r="C19" s="163" t="s">
        <v>88</v>
      </c>
      <c r="D19" s="109">
        <v>408</v>
      </c>
      <c r="E19" s="166" t="s">
        <v>89</v>
      </c>
      <c r="F19" s="109"/>
    </row>
    <row r="20" spans="1:6" ht="17.25" customHeight="1">
      <c r="A20" s="114"/>
      <c r="B20" s="107"/>
      <c r="C20" s="163" t="s">
        <v>90</v>
      </c>
      <c r="D20" s="109">
        <v>110.8</v>
      </c>
      <c r="E20" s="166" t="s">
        <v>91</v>
      </c>
      <c r="F20" s="109"/>
    </row>
    <row r="21" spans="1:6" ht="17.25" customHeight="1">
      <c r="A21" s="75"/>
      <c r="B21" s="107"/>
      <c r="C21" s="163" t="s">
        <v>92</v>
      </c>
      <c r="D21" s="109"/>
      <c r="E21" s="166" t="s">
        <v>93</v>
      </c>
      <c r="F21" s="109"/>
    </row>
    <row r="22" spans="1:6" ht="17.25" customHeight="1">
      <c r="A22" s="76"/>
      <c r="B22" s="107"/>
      <c r="C22" s="163" t="s">
        <v>94</v>
      </c>
      <c r="D22" s="109"/>
      <c r="E22" s="168" t="s">
        <v>95</v>
      </c>
      <c r="F22" s="109"/>
    </row>
    <row r="23" spans="1:6" ht="17.25" customHeight="1">
      <c r="A23" s="169"/>
      <c r="B23" s="107"/>
      <c r="C23" s="163" t="s">
        <v>96</v>
      </c>
      <c r="D23" s="109"/>
      <c r="E23" s="116" t="s">
        <v>97</v>
      </c>
      <c r="F23" s="109"/>
    </row>
    <row r="24" spans="1:6" ht="17.25" customHeight="1">
      <c r="A24" s="169"/>
      <c r="B24" s="107"/>
      <c r="C24" s="163" t="s">
        <v>98</v>
      </c>
      <c r="D24" s="109"/>
      <c r="E24" s="116" t="s">
        <v>99</v>
      </c>
      <c r="F24" s="109"/>
    </row>
    <row r="25" spans="1:7" ht="17.25" customHeight="1">
      <c r="A25" s="169"/>
      <c r="B25" s="107"/>
      <c r="C25" s="163" t="s">
        <v>100</v>
      </c>
      <c r="D25" s="109"/>
      <c r="E25" s="116" t="s">
        <v>101</v>
      </c>
      <c r="F25" s="109"/>
      <c r="G25" s="77"/>
    </row>
    <row r="26" spans="1:8" ht="17.25" customHeight="1">
      <c r="A26" s="169"/>
      <c r="B26" s="107"/>
      <c r="C26" s="163" t="s">
        <v>102</v>
      </c>
      <c r="D26" s="109">
        <v>29.41</v>
      </c>
      <c r="E26" s="112"/>
      <c r="F26" s="109"/>
      <c r="G26" s="77"/>
      <c r="H26" s="77"/>
    </row>
    <row r="27" spans="1:8" ht="17.25" customHeight="1">
      <c r="A27" s="76"/>
      <c r="B27" s="115"/>
      <c r="C27" s="163" t="s">
        <v>103</v>
      </c>
      <c r="D27" s="109"/>
      <c r="E27" s="112"/>
      <c r="F27" s="109"/>
      <c r="G27" s="77"/>
      <c r="H27" s="77"/>
    </row>
    <row r="28" spans="1:8" ht="17.25" customHeight="1">
      <c r="A28" s="169"/>
      <c r="B28" s="107"/>
      <c r="C28" s="163" t="s">
        <v>104</v>
      </c>
      <c r="D28" s="109"/>
      <c r="E28" s="112"/>
      <c r="F28" s="109"/>
      <c r="G28" s="77"/>
      <c r="H28" s="77"/>
    </row>
    <row r="29" spans="1:8" ht="17.25" customHeight="1">
      <c r="A29" s="76"/>
      <c r="B29" s="115"/>
      <c r="C29" s="163" t="s">
        <v>105</v>
      </c>
      <c r="D29" s="109"/>
      <c r="E29" s="112"/>
      <c r="F29" s="109"/>
      <c r="G29" s="77"/>
      <c r="H29" s="77"/>
    </row>
    <row r="30" spans="1:7" ht="17.25" customHeight="1">
      <c r="A30" s="76"/>
      <c r="B30" s="107"/>
      <c r="C30" s="163" t="s">
        <v>106</v>
      </c>
      <c r="D30" s="109"/>
      <c r="E30" s="112"/>
      <c r="F30" s="109"/>
      <c r="G30" s="77"/>
    </row>
    <row r="31" spans="1:6" ht="17.25" customHeight="1">
      <c r="A31" s="76"/>
      <c r="B31" s="107"/>
      <c r="C31" s="163" t="s">
        <v>107</v>
      </c>
      <c r="D31" s="109"/>
      <c r="E31" s="112"/>
      <c r="F31" s="109"/>
    </row>
    <row r="32" spans="1:6" ht="17.25" customHeight="1">
      <c r="A32" s="76"/>
      <c r="B32" s="107"/>
      <c r="C32" s="163" t="s">
        <v>108</v>
      </c>
      <c r="D32" s="109"/>
      <c r="E32" s="112"/>
      <c r="F32" s="109"/>
    </row>
    <row r="33" spans="1:8" ht="17.25" customHeight="1">
      <c r="A33" s="76"/>
      <c r="B33" s="107"/>
      <c r="C33" s="163" t="s">
        <v>109</v>
      </c>
      <c r="D33" s="109"/>
      <c r="E33" s="112"/>
      <c r="F33" s="109"/>
      <c r="G33" s="77"/>
      <c r="H33" s="77"/>
    </row>
    <row r="34" spans="1:6" ht="17.25" customHeight="1">
      <c r="A34" s="75"/>
      <c r="B34" s="107"/>
      <c r="C34" s="163" t="s">
        <v>110</v>
      </c>
      <c r="D34" s="109"/>
      <c r="E34" s="112"/>
      <c r="F34" s="109"/>
    </row>
    <row r="35" spans="1:6" ht="17.25" customHeight="1">
      <c r="A35" s="76"/>
      <c r="B35" s="107"/>
      <c r="C35" s="108"/>
      <c r="D35" s="117"/>
      <c r="E35" s="106"/>
      <c r="F35" s="170"/>
    </row>
    <row r="36" spans="1:6" ht="17.25" customHeight="1">
      <c r="A36" s="105" t="s">
        <v>111</v>
      </c>
      <c r="B36" s="119">
        <f>B6</f>
        <v>1357.5</v>
      </c>
      <c r="C36" s="105" t="s">
        <v>112</v>
      </c>
      <c r="D36" s="120">
        <f>D6</f>
        <v>1357.5</v>
      </c>
      <c r="E36" s="105" t="s">
        <v>112</v>
      </c>
      <c r="F36" s="121">
        <f>SUM(F6)</f>
        <v>1357.5</v>
      </c>
    </row>
    <row r="37" spans="1:6" ht="17.25" customHeight="1">
      <c r="A37" s="163" t="s">
        <v>117</v>
      </c>
      <c r="B37" s="171">
        <f>B38+B39</f>
        <v>0</v>
      </c>
      <c r="C37" s="167" t="s">
        <v>114</v>
      </c>
      <c r="D37" s="117">
        <f>SUM(B41)-SUM(D36)</f>
        <v>0</v>
      </c>
      <c r="E37" s="167" t="s">
        <v>114</v>
      </c>
      <c r="F37" s="170">
        <f>D37</f>
        <v>0</v>
      </c>
    </row>
    <row r="38" spans="1:6" ht="17.25" customHeight="1">
      <c r="A38" s="163" t="s">
        <v>118</v>
      </c>
      <c r="B38" s="107"/>
      <c r="C38" s="114"/>
      <c r="D38" s="109"/>
      <c r="E38" s="114"/>
      <c r="F38" s="109"/>
    </row>
    <row r="39" spans="1:6" ht="17.25" customHeight="1">
      <c r="A39" s="163" t="s">
        <v>149</v>
      </c>
      <c r="B39" s="107"/>
      <c r="C39" s="172"/>
      <c r="D39" s="173"/>
      <c r="E39" s="76"/>
      <c r="F39" s="117"/>
    </row>
    <row r="40" spans="1:6" ht="17.25" customHeight="1">
      <c r="A40" s="76"/>
      <c r="B40" s="107"/>
      <c r="C40" s="75"/>
      <c r="D40" s="173"/>
      <c r="E40" s="75"/>
      <c r="F40" s="173"/>
    </row>
    <row r="41" spans="1:6" ht="17.25" customHeight="1">
      <c r="A41" s="104" t="s">
        <v>120</v>
      </c>
      <c r="B41" s="119">
        <f>B36+B37</f>
        <v>1357.5</v>
      </c>
      <c r="C41" s="174" t="s">
        <v>121</v>
      </c>
      <c r="D41" s="120">
        <f>D37+D36</f>
        <v>1357.5</v>
      </c>
      <c r="E41" s="104" t="s">
        <v>121</v>
      </c>
      <c r="F41" s="110">
        <f>F36+F37</f>
        <v>1357.5</v>
      </c>
    </row>
    <row r="42" spans="4:6" ht="12.75" customHeight="1">
      <c r="D42" s="77"/>
      <c r="F42" s="77"/>
    </row>
    <row r="43" spans="4:6" ht="12.75" customHeight="1">
      <c r="D43" s="77"/>
      <c r="F43" s="77"/>
    </row>
    <row r="44" spans="4:6" ht="12.75" customHeight="1">
      <c r="D44" s="77"/>
      <c r="F44" s="77"/>
    </row>
    <row r="45" spans="4:6" ht="12.75" customHeight="1">
      <c r="D45" s="77"/>
      <c r="F45" s="77"/>
    </row>
    <row r="46" spans="4:6" ht="12.75" customHeight="1">
      <c r="D46" s="77"/>
      <c r="F46" s="77"/>
    </row>
    <row r="47" spans="4:6" ht="12.75" customHeight="1">
      <c r="D47" s="77"/>
      <c r="F47" s="77"/>
    </row>
    <row r="48" spans="4:6" ht="12.75" customHeight="1">
      <c r="D48" s="77"/>
      <c r="F48" s="77"/>
    </row>
    <row r="49" spans="4:6" ht="12.75" customHeight="1">
      <c r="D49" s="77"/>
      <c r="F49" s="77"/>
    </row>
    <row r="50" spans="4:6" ht="12.75" customHeight="1">
      <c r="D50" s="77"/>
      <c r="F50" s="77"/>
    </row>
    <row r="51" spans="4:6" ht="12.75" customHeight="1">
      <c r="D51" s="77"/>
      <c r="F51" s="77"/>
    </row>
    <row r="52" spans="4:6" ht="12.75" customHeight="1">
      <c r="D52" s="77"/>
      <c r="F52" s="77"/>
    </row>
    <row r="53" spans="4:6" ht="12.75" customHeight="1">
      <c r="D53" s="77"/>
      <c r="F53" s="77"/>
    </row>
    <row r="54" spans="4:6" ht="12.75" customHeight="1">
      <c r="D54" s="77"/>
      <c r="F54" s="77"/>
    </row>
    <row r="55" ht="12.75" customHeight="1">
      <c r="F55" s="77"/>
    </row>
    <row r="56" ht="12.75" customHeight="1">
      <c r="F56" s="77"/>
    </row>
    <row r="57" ht="12.75" customHeight="1">
      <c r="F57" s="77"/>
    </row>
    <row r="58" ht="12.75" customHeight="1">
      <c r="F58" s="77"/>
    </row>
    <row r="59" ht="12.75" customHeight="1">
      <c r="F59" s="77"/>
    </row>
    <row r="60" ht="12.75" customHeight="1">
      <c r="F60" s="77"/>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66"/>
</worksheet>
</file>

<file path=xl/worksheets/sheet7.xml><?xml version="1.0" encoding="utf-8"?>
<worksheet xmlns="http://schemas.openxmlformats.org/spreadsheetml/2006/main" xmlns:r="http://schemas.openxmlformats.org/officeDocument/2006/relationships">
  <sheetPr>
    <pageSetUpPr fitToPage="1"/>
  </sheetPr>
  <dimension ref="A1:M40"/>
  <sheetViews>
    <sheetView showGridLines="0" showZeros="0" workbookViewId="0" topLeftCell="A19">
      <selection activeCell="M16" sqref="M16"/>
    </sheetView>
  </sheetViews>
  <sheetFormatPr defaultColWidth="9.16015625" defaultRowHeight="12.75" customHeight="1"/>
  <cols>
    <col min="1" max="1" width="16.16015625" style="0" customWidth="1"/>
    <col min="2" max="2" width="45.83203125" style="0" customWidth="1"/>
    <col min="3" max="3" width="21.16015625" style="0" customWidth="1"/>
    <col min="4" max="4" width="22" style="0" customWidth="1"/>
    <col min="5" max="5" width="21.33203125" style="0" customWidth="1"/>
    <col min="6" max="6" width="19.33203125" style="0" customWidth="1"/>
    <col min="7" max="7" width="21.33203125" style="0" customWidth="1"/>
  </cols>
  <sheetData>
    <row r="1" ht="30" customHeight="1">
      <c r="A1" s="77" t="s">
        <v>19</v>
      </c>
    </row>
    <row r="2" spans="1:7" ht="28.5" customHeight="1">
      <c r="A2" s="63" t="s">
        <v>150</v>
      </c>
      <c r="B2" s="63"/>
      <c r="C2" s="63"/>
      <c r="D2" s="63"/>
      <c r="E2" s="63"/>
      <c r="F2" s="63"/>
      <c r="G2" s="63"/>
    </row>
    <row r="3" ht="22.5" customHeight="1">
      <c r="G3" s="4" t="s">
        <v>47</v>
      </c>
    </row>
    <row r="4" spans="1:7" ht="23.25" customHeight="1">
      <c r="A4" s="84" t="s">
        <v>151</v>
      </c>
      <c r="B4" s="84" t="s">
        <v>152</v>
      </c>
      <c r="C4" s="84" t="s">
        <v>128</v>
      </c>
      <c r="D4" s="84" t="s">
        <v>153</v>
      </c>
      <c r="E4" s="84" t="s">
        <v>154</v>
      </c>
      <c r="F4" s="84" t="s">
        <v>155</v>
      </c>
      <c r="G4" s="84" t="s">
        <v>156</v>
      </c>
    </row>
    <row r="5" spans="1:7" ht="23.25" customHeight="1">
      <c r="A5" s="84" t="s">
        <v>138</v>
      </c>
      <c r="B5" s="84" t="s">
        <v>138</v>
      </c>
      <c r="C5" s="84">
        <v>1</v>
      </c>
      <c r="D5" s="84">
        <v>2</v>
      </c>
      <c r="E5" s="84">
        <v>3</v>
      </c>
      <c r="F5" s="84">
        <v>4</v>
      </c>
      <c r="G5" s="84" t="s">
        <v>138</v>
      </c>
    </row>
    <row r="6" spans="1:7" s="122" customFormat="1" ht="23.25" customHeight="1">
      <c r="A6" s="158"/>
      <c r="B6" s="158" t="s">
        <v>128</v>
      </c>
      <c r="C6" s="158">
        <f>C7+C9+C12+C15+C20+C23+C29+C34+C38</f>
        <v>1357.5</v>
      </c>
      <c r="D6" s="158">
        <v>491.38</v>
      </c>
      <c r="E6" s="158">
        <f>E7+E9</f>
        <v>102.32</v>
      </c>
      <c r="F6" s="158">
        <f>F15+F20+F23+F29+F34</f>
        <v>763.8</v>
      </c>
      <c r="G6" s="158"/>
    </row>
    <row r="7" spans="1:7" s="122" customFormat="1" ht="23.25" customHeight="1">
      <c r="A7" s="158">
        <v>201</v>
      </c>
      <c r="B7" s="158" t="s">
        <v>157</v>
      </c>
      <c r="C7" s="158">
        <v>501.27</v>
      </c>
      <c r="D7" s="158">
        <v>400.94</v>
      </c>
      <c r="E7" s="158">
        <v>100.32</v>
      </c>
      <c r="F7" s="158"/>
      <c r="G7" s="158"/>
    </row>
    <row r="8" spans="1:7" ht="23.25" customHeight="1">
      <c r="A8" s="159">
        <v>2010301</v>
      </c>
      <c r="B8" s="84" t="s">
        <v>158</v>
      </c>
      <c r="C8" s="84">
        <v>501.27</v>
      </c>
      <c r="D8" s="84">
        <v>400.94</v>
      </c>
      <c r="E8" s="84">
        <v>100.32</v>
      </c>
      <c r="F8" s="84"/>
      <c r="G8" s="84"/>
    </row>
    <row r="9" spans="1:7" ht="23.25" customHeight="1">
      <c r="A9" s="159" t="s">
        <v>159</v>
      </c>
      <c r="B9" s="158" t="s">
        <v>160</v>
      </c>
      <c r="C9" s="84">
        <v>2</v>
      </c>
      <c r="D9" s="84">
        <v>0</v>
      </c>
      <c r="E9" s="84">
        <v>2</v>
      </c>
      <c r="F9" s="84">
        <v>0</v>
      </c>
      <c r="G9" s="159" t="s">
        <v>161</v>
      </c>
    </row>
    <row r="10" spans="1:7" ht="23.25" customHeight="1">
      <c r="A10" s="159" t="s">
        <v>162</v>
      </c>
      <c r="B10" s="159" t="s">
        <v>163</v>
      </c>
      <c r="C10" s="84">
        <v>2</v>
      </c>
      <c r="D10" s="84">
        <v>0</v>
      </c>
      <c r="E10" s="84">
        <v>2</v>
      </c>
      <c r="F10" s="84">
        <v>0</v>
      </c>
      <c r="G10" s="159" t="s">
        <v>161</v>
      </c>
    </row>
    <row r="11" spans="1:7" s="157" customFormat="1" ht="23.25" customHeight="1">
      <c r="A11" s="159" t="s">
        <v>164</v>
      </c>
      <c r="B11" s="159" t="s">
        <v>165</v>
      </c>
      <c r="C11" s="84">
        <v>2</v>
      </c>
      <c r="D11" s="84">
        <v>0</v>
      </c>
      <c r="E11" s="84">
        <v>2</v>
      </c>
      <c r="F11" s="84">
        <v>0</v>
      </c>
      <c r="G11" s="159" t="s">
        <v>166</v>
      </c>
    </row>
    <row r="12" spans="1:7" ht="23.25" customHeight="1">
      <c r="A12" s="158" t="s">
        <v>167</v>
      </c>
      <c r="B12" s="158" t="s">
        <v>168</v>
      </c>
      <c r="C12" s="84">
        <v>36.5</v>
      </c>
      <c r="D12" s="84">
        <v>36.5</v>
      </c>
      <c r="E12" s="84">
        <v>0</v>
      </c>
      <c r="F12" s="84">
        <v>0</v>
      </c>
      <c r="G12" s="159" t="s">
        <v>161</v>
      </c>
    </row>
    <row r="13" spans="1:7" s="157" customFormat="1" ht="23.25" customHeight="1">
      <c r="A13" s="159" t="s">
        <v>169</v>
      </c>
      <c r="B13" s="159" t="s">
        <v>170</v>
      </c>
      <c r="C13" s="84">
        <v>36.5</v>
      </c>
      <c r="D13" s="84">
        <v>36.5</v>
      </c>
      <c r="E13" s="84">
        <v>0</v>
      </c>
      <c r="F13" s="84">
        <v>0</v>
      </c>
      <c r="G13" s="159" t="s">
        <v>161</v>
      </c>
    </row>
    <row r="14" spans="1:7" ht="23.25" customHeight="1">
      <c r="A14" s="159" t="s">
        <v>171</v>
      </c>
      <c r="B14" s="159" t="s">
        <v>172</v>
      </c>
      <c r="C14" s="84">
        <v>36.5</v>
      </c>
      <c r="D14" s="84">
        <v>36.5</v>
      </c>
      <c r="E14" s="84">
        <v>0</v>
      </c>
      <c r="F14" s="84">
        <v>0</v>
      </c>
      <c r="G14" s="159" t="s">
        <v>166</v>
      </c>
    </row>
    <row r="15" spans="1:7" s="157" customFormat="1" ht="23.25" customHeight="1">
      <c r="A15" s="158" t="s">
        <v>173</v>
      </c>
      <c r="B15" s="158" t="s">
        <v>174</v>
      </c>
      <c r="C15" s="84">
        <v>39.52</v>
      </c>
      <c r="D15" s="84">
        <v>24.52</v>
      </c>
      <c r="E15" s="84">
        <v>0</v>
      </c>
      <c r="F15" s="84">
        <v>15</v>
      </c>
      <c r="G15" s="159" t="s">
        <v>161</v>
      </c>
    </row>
    <row r="16" spans="1:13" s="157" customFormat="1" ht="23.25" customHeight="1">
      <c r="A16" s="159" t="s">
        <v>175</v>
      </c>
      <c r="B16" s="159" t="s">
        <v>176</v>
      </c>
      <c r="C16" s="84">
        <v>15</v>
      </c>
      <c r="D16" s="84">
        <v>0</v>
      </c>
      <c r="E16" s="84">
        <v>0</v>
      </c>
      <c r="F16" s="84">
        <v>15</v>
      </c>
      <c r="G16" s="159" t="s">
        <v>161</v>
      </c>
      <c r="M16" s="157" t="s">
        <v>177</v>
      </c>
    </row>
    <row r="17" spans="1:7" ht="23.25" customHeight="1">
      <c r="A17" s="159" t="s">
        <v>178</v>
      </c>
      <c r="B17" s="159" t="s">
        <v>179</v>
      </c>
      <c r="C17" s="84">
        <v>15</v>
      </c>
      <c r="D17" s="84">
        <v>0</v>
      </c>
      <c r="E17" s="84">
        <v>0</v>
      </c>
      <c r="F17" s="84">
        <v>15</v>
      </c>
      <c r="G17" s="159" t="s">
        <v>166</v>
      </c>
    </row>
    <row r="18" spans="1:7" s="157" customFormat="1" ht="24.75" customHeight="1">
      <c r="A18" s="159" t="s">
        <v>180</v>
      </c>
      <c r="B18" s="159" t="s">
        <v>181</v>
      </c>
      <c r="C18" s="84">
        <v>24.52</v>
      </c>
      <c r="D18" s="84">
        <v>24.52</v>
      </c>
      <c r="E18" s="84">
        <v>0</v>
      </c>
      <c r="F18" s="84">
        <v>0</v>
      </c>
      <c r="G18" s="159" t="s">
        <v>161</v>
      </c>
    </row>
    <row r="19" spans="1:7" ht="24.75" customHeight="1">
      <c r="A19" s="159" t="s">
        <v>182</v>
      </c>
      <c r="B19" s="159" t="s">
        <v>183</v>
      </c>
      <c r="C19" s="84">
        <v>24.52</v>
      </c>
      <c r="D19" s="84">
        <v>24.52</v>
      </c>
      <c r="E19" s="84">
        <v>0</v>
      </c>
      <c r="F19" s="84">
        <v>0</v>
      </c>
      <c r="G19" s="159" t="s">
        <v>166</v>
      </c>
    </row>
    <row r="20" spans="1:7" ht="24.75" customHeight="1">
      <c r="A20" s="158" t="s">
        <v>184</v>
      </c>
      <c r="B20" s="158" t="s">
        <v>185</v>
      </c>
      <c r="C20" s="84">
        <v>19</v>
      </c>
      <c r="D20" s="84">
        <v>0</v>
      </c>
      <c r="E20" s="84">
        <v>0</v>
      </c>
      <c r="F20" s="84">
        <v>19</v>
      </c>
      <c r="G20" s="159" t="s">
        <v>161</v>
      </c>
    </row>
    <row r="21" spans="1:7" ht="24.75" customHeight="1">
      <c r="A21" s="159" t="s">
        <v>186</v>
      </c>
      <c r="B21" s="159" t="s">
        <v>187</v>
      </c>
      <c r="C21" s="84">
        <v>19</v>
      </c>
      <c r="D21" s="84">
        <v>0</v>
      </c>
      <c r="E21" s="84">
        <v>0</v>
      </c>
      <c r="F21" s="84">
        <v>19</v>
      </c>
      <c r="G21" s="159" t="s">
        <v>161</v>
      </c>
    </row>
    <row r="22" spans="1:7" ht="24.75" customHeight="1">
      <c r="A22" s="159" t="s">
        <v>188</v>
      </c>
      <c r="B22" s="159" t="s">
        <v>189</v>
      </c>
      <c r="C22" s="84">
        <v>19</v>
      </c>
      <c r="D22" s="84">
        <v>0</v>
      </c>
      <c r="E22" s="84">
        <v>0</v>
      </c>
      <c r="F22" s="84">
        <v>19</v>
      </c>
      <c r="G22" s="159" t="s">
        <v>166</v>
      </c>
    </row>
    <row r="23" spans="1:7" ht="24.75" customHeight="1">
      <c r="A23" s="158" t="s">
        <v>190</v>
      </c>
      <c r="B23" s="158" t="s">
        <v>191</v>
      </c>
      <c r="C23" s="84">
        <v>211</v>
      </c>
      <c r="D23" s="84">
        <v>0</v>
      </c>
      <c r="E23" s="84">
        <v>0</v>
      </c>
      <c r="F23" s="84">
        <v>211</v>
      </c>
      <c r="G23" s="159" t="s">
        <v>161</v>
      </c>
    </row>
    <row r="24" spans="1:7" ht="24.75" customHeight="1">
      <c r="A24" s="159" t="s">
        <v>192</v>
      </c>
      <c r="B24" s="159" t="s">
        <v>193</v>
      </c>
      <c r="C24" s="84">
        <v>111</v>
      </c>
      <c r="D24" s="84">
        <v>0</v>
      </c>
      <c r="E24" s="84">
        <v>0</v>
      </c>
      <c r="F24" s="84">
        <v>111</v>
      </c>
      <c r="G24" s="159" t="s">
        <v>161</v>
      </c>
    </row>
    <row r="25" spans="1:7" ht="24.75" customHeight="1">
      <c r="A25" s="159" t="s">
        <v>194</v>
      </c>
      <c r="B25" s="159" t="s">
        <v>195</v>
      </c>
      <c r="C25" s="84">
        <v>51</v>
      </c>
      <c r="D25" s="84">
        <v>0</v>
      </c>
      <c r="E25" s="84">
        <v>0</v>
      </c>
      <c r="F25" s="84">
        <v>51</v>
      </c>
      <c r="G25" s="159" t="s">
        <v>166</v>
      </c>
    </row>
    <row r="26" spans="1:7" ht="24.75" customHeight="1">
      <c r="A26" s="159" t="s">
        <v>196</v>
      </c>
      <c r="B26" s="159" t="s">
        <v>197</v>
      </c>
      <c r="C26" s="84">
        <v>60</v>
      </c>
      <c r="D26" s="84">
        <v>0</v>
      </c>
      <c r="E26" s="84">
        <v>0</v>
      </c>
      <c r="F26" s="84">
        <v>60</v>
      </c>
      <c r="G26" s="159" t="s">
        <v>166</v>
      </c>
    </row>
    <row r="27" spans="1:7" ht="24.75" customHeight="1">
      <c r="A27" s="159" t="s">
        <v>198</v>
      </c>
      <c r="B27" s="159" t="s">
        <v>199</v>
      </c>
      <c r="C27" s="84">
        <v>100</v>
      </c>
      <c r="D27" s="84">
        <v>0</v>
      </c>
      <c r="E27" s="84">
        <v>0</v>
      </c>
      <c r="F27" s="84">
        <v>100</v>
      </c>
      <c r="G27" s="159" t="s">
        <v>161</v>
      </c>
    </row>
    <row r="28" spans="1:7" ht="24.75" customHeight="1">
      <c r="A28" s="159" t="s">
        <v>200</v>
      </c>
      <c r="B28" s="159" t="s">
        <v>201</v>
      </c>
      <c r="C28" s="84">
        <v>100</v>
      </c>
      <c r="D28" s="84">
        <v>0</v>
      </c>
      <c r="E28" s="84">
        <v>0</v>
      </c>
      <c r="F28" s="84">
        <v>100</v>
      </c>
      <c r="G28" s="159" t="s">
        <v>166</v>
      </c>
    </row>
    <row r="29" spans="1:7" ht="24.75" customHeight="1">
      <c r="A29" s="158" t="s">
        <v>202</v>
      </c>
      <c r="B29" s="158" t="s">
        <v>203</v>
      </c>
      <c r="C29" s="84">
        <v>408</v>
      </c>
      <c r="D29" s="84">
        <v>0</v>
      </c>
      <c r="E29" s="84">
        <v>0</v>
      </c>
      <c r="F29" s="84">
        <v>408</v>
      </c>
      <c r="G29" s="159" t="s">
        <v>161</v>
      </c>
    </row>
    <row r="30" spans="1:7" ht="24.75" customHeight="1">
      <c r="A30" s="159" t="s">
        <v>204</v>
      </c>
      <c r="B30" s="159" t="s">
        <v>205</v>
      </c>
      <c r="C30" s="84">
        <v>30</v>
      </c>
      <c r="D30" s="84">
        <v>0</v>
      </c>
      <c r="E30" s="84">
        <v>0</v>
      </c>
      <c r="F30" s="84">
        <v>30</v>
      </c>
      <c r="G30" s="159" t="s">
        <v>161</v>
      </c>
    </row>
    <row r="31" spans="1:7" ht="24.75" customHeight="1">
      <c r="A31" s="159" t="s">
        <v>206</v>
      </c>
      <c r="B31" s="159" t="s">
        <v>207</v>
      </c>
      <c r="C31" s="84">
        <v>30</v>
      </c>
      <c r="D31" s="84">
        <v>0</v>
      </c>
      <c r="E31" s="84">
        <v>0</v>
      </c>
      <c r="F31" s="84">
        <v>30</v>
      </c>
      <c r="G31" s="159" t="s">
        <v>166</v>
      </c>
    </row>
    <row r="32" spans="1:7" ht="24.75" customHeight="1">
      <c r="A32" s="159" t="s">
        <v>208</v>
      </c>
      <c r="B32" s="159" t="s">
        <v>209</v>
      </c>
      <c r="C32" s="84">
        <v>378</v>
      </c>
      <c r="D32" s="84">
        <v>0</v>
      </c>
      <c r="E32" s="84">
        <v>0</v>
      </c>
      <c r="F32" s="84">
        <v>378</v>
      </c>
      <c r="G32" s="159" t="s">
        <v>161</v>
      </c>
    </row>
    <row r="33" spans="1:7" ht="24.75" customHeight="1">
      <c r="A33" s="159" t="s">
        <v>210</v>
      </c>
      <c r="B33" s="159" t="s">
        <v>211</v>
      </c>
      <c r="C33" s="84">
        <v>378</v>
      </c>
      <c r="D33" s="84">
        <v>0</v>
      </c>
      <c r="E33" s="84">
        <v>0</v>
      </c>
      <c r="F33" s="84">
        <v>378</v>
      </c>
      <c r="G33" s="159" t="s">
        <v>166</v>
      </c>
    </row>
    <row r="34" spans="1:7" ht="24.75" customHeight="1">
      <c r="A34" s="158" t="s">
        <v>212</v>
      </c>
      <c r="B34" s="158" t="s">
        <v>213</v>
      </c>
      <c r="C34" s="84">
        <v>110.8</v>
      </c>
      <c r="D34" s="84">
        <v>0</v>
      </c>
      <c r="E34" s="84">
        <v>0</v>
      </c>
      <c r="F34" s="84">
        <v>110.8</v>
      </c>
      <c r="G34" s="159" t="s">
        <v>161</v>
      </c>
    </row>
    <row r="35" spans="1:7" ht="24.75" customHeight="1">
      <c r="A35" s="159" t="s">
        <v>214</v>
      </c>
      <c r="B35" s="159" t="s">
        <v>215</v>
      </c>
      <c r="C35" s="84">
        <v>110.8</v>
      </c>
      <c r="D35" s="84">
        <v>0</v>
      </c>
      <c r="E35" s="84">
        <v>0</v>
      </c>
      <c r="F35" s="84">
        <v>110.8</v>
      </c>
      <c r="G35" s="159" t="s">
        <v>161</v>
      </c>
    </row>
    <row r="36" spans="1:7" ht="24.75" customHeight="1">
      <c r="A36" s="159" t="s">
        <v>216</v>
      </c>
      <c r="B36" s="159" t="s">
        <v>217</v>
      </c>
      <c r="C36" s="84">
        <v>95.6</v>
      </c>
      <c r="D36" s="84">
        <v>0</v>
      </c>
      <c r="E36" s="84">
        <v>0</v>
      </c>
      <c r="F36" s="84">
        <v>95.6</v>
      </c>
      <c r="G36" s="159" t="s">
        <v>166</v>
      </c>
    </row>
    <row r="37" spans="1:7" ht="24.75" customHeight="1">
      <c r="A37" s="159" t="s">
        <v>218</v>
      </c>
      <c r="B37" s="159" t="s">
        <v>219</v>
      </c>
      <c r="C37" s="84">
        <v>15.2</v>
      </c>
      <c r="D37" s="84">
        <v>0</v>
      </c>
      <c r="E37" s="84">
        <v>0</v>
      </c>
      <c r="F37" s="84">
        <v>15.2</v>
      </c>
      <c r="G37" s="159" t="s">
        <v>166</v>
      </c>
    </row>
    <row r="38" spans="1:7" ht="24.75" customHeight="1">
      <c r="A38" s="158" t="s">
        <v>220</v>
      </c>
      <c r="B38" s="158" t="s">
        <v>221</v>
      </c>
      <c r="C38" s="84">
        <v>29.41</v>
      </c>
      <c r="D38" s="84">
        <v>29.41</v>
      </c>
      <c r="E38" s="84">
        <v>0</v>
      </c>
      <c r="F38" s="84">
        <v>0</v>
      </c>
      <c r="G38" s="159" t="s">
        <v>161</v>
      </c>
    </row>
    <row r="39" spans="1:7" ht="24.75" customHeight="1">
      <c r="A39" s="159" t="s">
        <v>222</v>
      </c>
      <c r="B39" s="159" t="s">
        <v>223</v>
      </c>
      <c r="C39" s="84">
        <v>29.41</v>
      </c>
      <c r="D39" s="84">
        <v>29.41</v>
      </c>
      <c r="E39" s="84">
        <v>0</v>
      </c>
      <c r="F39" s="84">
        <v>0</v>
      </c>
      <c r="G39" s="159" t="s">
        <v>161</v>
      </c>
    </row>
    <row r="40" spans="1:7" ht="24.75" customHeight="1">
      <c r="A40" s="159" t="s">
        <v>224</v>
      </c>
      <c r="B40" s="159" t="s">
        <v>225</v>
      </c>
      <c r="C40" s="84">
        <v>29.41</v>
      </c>
      <c r="D40" s="84">
        <v>29.41</v>
      </c>
      <c r="E40" s="84">
        <v>0</v>
      </c>
      <c r="F40" s="84">
        <v>0</v>
      </c>
      <c r="G40" s="159" t="s">
        <v>166</v>
      </c>
    </row>
  </sheetData>
  <sheetProtection/>
  <mergeCells count="1">
    <mergeCell ref="A2:G2"/>
  </mergeCells>
  <printOptions horizontalCentered="1"/>
  <pageMargins left="0.63" right="0.59" top="0.28" bottom="0.24" header="0.35" footer="0.24"/>
  <pageSetup fitToHeight="1000" fitToWidth="1" horizontalDpi="600" verticalDpi="600" orientation="landscape" paperSize="9" scale="98"/>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showGridLines="0" showZeros="0" workbookViewId="0" topLeftCell="A10">
      <selection activeCell="O19" sqref="O18:O19"/>
    </sheetView>
  </sheetViews>
  <sheetFormatPr defaultColWidth="9.16015625" defaultRowHeight="12.75" customHeight="1"/>
  <cols>
    <col min="1" max="1" width="13.16015625" style="0" customWidth="1"/>
    <col min="2" max="2" width="35.33203125" style="0" customWidth="1"/>
    <col min="3" max="5" width="23.16015625" style="0" customWidth="1"/>
    <col min="6" max="6" width="21.66015625" style="0" customWidth="1"/>
    <col min="7" max="7" width="18.66015625" style="0" customWidth="1"/>
  </cols>
  <sheetData>
    <row r="1" ht="30" customHeight="1">
      <c r="A1" s="77" t="s">
        <v>21</v>
      </c>
    </row>
    <row r="2" spans="1:7" ht="28.5" customHeight="1">
      <c r="A2" s="63" t="s">
        <v>226</v>
      </c>
      <c r="B2" s="63"/>
      <c r="C2" s="63"/>
      <c r="D2" s="63"/>
      <c r="E2" s="63"/>
      <c r="F2" s="63"/>
      <c r="G2" s="63"/>
    </row>
    <row r="3" ht="22.5" customHeight="1">
      <c r="G3" s="4" t="s">
        <v>47</v>
      </c>
    </row>
    <row r="4" spans="1:7" ht="22.5" customHeight="1">
      <c r="A4" s="84" t="s">
        <v>227</v>
      </c>
      <c r="B4" s="84" t="s">
        <v>228</v>
      </c>
      <c r="C4" s="84" t="s">
        <v>128</v>
      </c>
      <c r="D4" s="84" t="s">
        <v>153</v>
      </c>
      <c r="E4" s="84" t="s">
        <v>154</v>
      </c>
      <c r="F4" s="84" t="s">
        <v>155</v>
      </c>
      <c r="G4" s="138" t="s">
        <v>156</v>
      </c>
    </row>
    <row r="5" spans="1:7" ht="18" customHeight="1">
      <c r="A5" s="139" t="s">
        <v>138</v>
      </c>
      <c r="B5" s="139" t="s">
        <v>138</v>
      </c>
      <c r="C5" s="139">
        <v>1</v>
      </c>
      <c r="D5" s="139">
        <v>2</v>
      </c>
      <c r="E5" s="139">
        <v>3</v>
      </c>
      <c r="F5" s="139">
        <v>4</v>
      </c>
      <c r="G5" s="140"/>
    </row>
    <row r="6" spans="1:7" s="122" customFormat="1" ht="18" customHeight="1">
      <c r="A6" s="141"/>
      <c r="B6" s="142" t="s">
        <v>128</v>
      </c>
      <c r="C6" s="143">
        <f>C7+C17+C37</f>
        <v>1357.5</v>
      </c>
      <c r="D6" s="144">
        <f>D7+D17+D37</f>
        <v>491.38</v>
      </c>
      <c r="E6" s="144">
        <f>E7+E17+E37</f>
        <v>102.32</v>
      </c>
      <c r="F6" s="144">
        <f>F7+F17+F37</f>
        <v>763.8</v>
      </c>
      <c r="G6" s="145"/>
    </row>
    <row r="7" spans="1:7" s="122" customFormat="1" ht="18" customHeight="1">
      <c r="A7" s="146" t="s">
        <v>229</v>
      </c>
      <c r="B7" s="147" t="s">
        <v>230</v>
      </c>
      <c r="C7" s="144">
        <f>C8+C9+C10+C11+C12+C13+C14+C15+C16</f>
        <v>434.02</v>
      </c>
      <c r="D7" s="144">
        <f>D8+D9+D10+D11+D12+D13+D14+D15+D16</f>
        <v>434.02</v>
      </c>
      <c r="E7" s="144">
        <f>E8+E9+E10+E11+E12+E13+E14+E15+E16</f>
        <v>0</v>
      </c>
      <c r="F7" s="144">
        <f>F8+F9+F10+F11+F12+F13+F14+F15+F16</f>
        <v>0</v>
      </c>
      <c r="G7" s="145"/>
    </row>
    <row r="8" spans="1:7" s="122" customFormat="1" ht="18" customHeight="1">
      <c r="A8" s="148">
        <v>50101</v>
      </c>
      <c r="B8" s="149" t="s">
        <v>231</v>
      </c>
      <c r="C8" s="150">
        <v>117.19</v>
      </c>
      <c r="D8" s="150">
        <v>117.19</v>
      </c>
      <c r="E8" s="150">
        <v>0</v>
      </c>
      <c r="F8" s="150">
        <v>0</v>
      </c>
      <c r="G8" s="151" t="s">
        <v>166</v>
      </c>
    </row>
    <row r="9" spans="1:7" ht="18" customHeight="1">
      <c r="A9" s="152" t="s">
        <v>232</v>
      </c>
      <c r="B9" s="153" t="s">
        <v>231</v>
      </c>
      <c r="C9" s="154">
        <v>90.95</v>
      </c>
      <c r="D9" s="154">
        <v>90.95</v>
      </c>
      <c r="E9" s="154">
        <v>0</v>
      </c>
      <c r="F9" s="154">
        <v>0</v>
      </c>
      <c r="G9" s="152" t="s">
        <v>166</v>
      </c>
    </row>
    <row r="10" spans="1:7" ht="18" customHeight="1">
      <c r="A10" s="152" t="s">
        <v>232</v>
      </c>
      <c r="B10" s="153" t="s">
        <v>231</v>
      </c>
      <c r="C10" s="154">
        <v>9.77</v>
      </c>
      <c r="D10" s="154">
        <v>9.77</v>
      </c>
      <c r="E10" s="154">
        <v>0</v>
      </c>
      <c r="F10" s="154">
        <v>0</v>
      </c>
      <c r="G10" s="152" t="s">
        <v>166</v>
      </c>
    </row>
    <row r="11" spans="1:7" ht="18" customHeight="1">
      <c r="A11" s="152" t="s">
        <v>233</v>
      </c>
      <c r="B11" s="153" t="s">
        <v>234</v>
      </c>
      <c r="C11" s="154">
        <v>60.49</v>
      </c>
      <c r="D11" s="154">
        <v>60.49</v>
      </c>
      <c r="E11" s="154">
        <v>0</v>
      </c>
      <c r="F11" s="154">
        <v>0</v>
      </c>
      <c r="G11" s="152" t="s">
        <v>166</v>
      </c>
    </row>
    <row r="12" spans="1:7" ht="18" customHeight="1">
      <c r="A12" s="152" t="s">
        <v>235</v>
      </c>
      <c r="B12" s="153" t="s">
        <v>236</v>
      </c>
      <c r="C12" s="154">
        <v>36.5</v>
      </c>
      <c r="D12" s="154">
        <v>36.5</v>
      </c>
      <c r="E12" s="154">
        <v>0</v>
      </c>
      <c r="F12" s="154">
        <v>0</v>
      </c>
      <c r="G12" s="152" t="s">
        <v>166</v>
      </c>
    </row>
    <row r="13" spans="1:7" s="122" customFormat="1" ht="18" customHeight="1">
      <c r="A13" s="152" t="s">
        <v>235</v>
      </c>
      <c r="B13" s="153" t="s">
        <v>236</v>
      </c>
      <c r="C13" s="154">
        <v>24.52</v>
      </c>
      <c r="D13" s="154">
        <v>24.52</v>
      </c>
      <c r="E13" s="154">
        <v>0</v>
      </c>
      <c r="F13" s="154">
        <v>0</v>
      </c>
      <c r="G13" s="152" t="s">
        <v>166</v>
      </c>
    </row>
    <row r="14" spans="1:7" ht="18" customHeight="1">
      <c r="A14" s="152" t="s">
        <v>235</v>
      </c>
      <c r="B14" s="153" t="s">
        <v>236</v>
      </c>
      <c r="C14" s="154">
        <v>3.15</v>
      </c>
      <c r="D14" s="154">
        <v>3.15</v>
      </c>
      <c r="E14" s="154">
        <v>0</v>
      </c>
      <c r="F14" s="154">
        <v>0</v>
      </c>
      <c r="G14" s="152" t="s">
        <v>166</v>
      </c>
    </row>
    <row r="15" spans="1:7" ht="18" customHeight="1">
      <c r="A15" s="152" t="s">
        <v>237</v>
      </c>
      <c r="B15" s="153" t="s">
        <v>238</v>
      </c>
      <c r="C15" s="154">
        <v>29.41</v>
      </c>
      <c r="D15" s="154">
        <v>29.41</v>
      </c>
      <c r="E15" s="154">
        <v>0</v>
      </c>
      <c r="F15" s="154">
        <v>0</v>
      </c>
      <c r="G15" s="152" t="s">
        <v>166</v>
      </c>
    </row>
    <row r="16" spans="1:7" ht="18" customHeight="1">
      <c r="A16" s="152" t="s">
        <v>233</v>
      </c>
      <c r="B16" s="153" t="s">
        <v>234</v>
      </c>
      <c r="C16" s="154">
        <v>62.04</v>
      </c>
      <c r="D16" s="154">
        <v>62.04</v>
      </c>
      <c r="E16" s="154">
        <v>0</v>
      </c>
      <c r="F16" s="154">
        <v>0</v>
      </c>
      <c r="G16" s="152" t="s">
        <v>166</v>
      </c>
    </row>
    <row r="17" spans="1:7" ht="18" customHeight="1">
      <c r="A17" s="155">
        <v>502</v>
      </c>
      <c r="B17" s="147" t="s">
        <v>239</v>
      </c>
      <c r="C17" s="156">
        <f>C18+C19+C20+C21+C22+C23+C24+C25+C26+C27+C28+C29+C30+C31+C32+C33+C34+C35+C36</f>
        <v>557.7600000000001</v>
      </c>
      <c r="D17" s="156">
        <f>D18+D19+D20+D21+D22+D23+D24+D25+D26+D27+D28+D29+D30+D31+D32+D33+D34+D35+D36</f>
        <v>11.64</v>
      </c>
      <c r="E17" s="156">
        <f>E18+E19+E20+E21+E22+E23+E24+E25+E26+E27+E28+E29+E30+E31+E32+E33+E34+E35+E36</f>
        <v>102.32</v>
      </c>
      <c r="F17" s="156">
        <f>F18+F19+F20+F21+F22+F23+F24+F25+F26+F27+F28+F29+F30+F31+F32+F33+F34+F35+F36</f>
        <v>443.8</v>
      </c>
      <c r="G17" s="152" t="s">
        <v>161</v>
      </c>
    </row>
    <row r="18" spans="1:7" ht="18" customHeight="1">
      <c r="A18" s="152" t="s">
        <v>240</v>
      </c>
      <c r="B18" s="153" t="s">
        <v>241</v>
      </c>
      <c r="C18" s="154">
        <v>125</v>
      </c>
      <c r="D18" s="154">
        <v>0</v>
      </c>
      <c r="E18" s="154">
        <v>43</v>
      </c>
      <c r="F18" s="154">
        <v>82</v>
      </c>
      <c r="G18" s="152" t="s">
        <v>166</v>
      </c>
    </row>
    <row r="19" spans="1:7" ht="18" customHeight="1">
      <c r="A19" s="152" t="s">
        <v>242</v>
      </c>
      <c r="B19" s="153" t="s">
        <v>243</v>
      </c>
      <c r="C19" s="154">
        <v>3</v>
      </c>
      <c r="D19" s="154">
        <v>0</v>
      </c>
      <c r="E19" s="154">
        <v>0</v>
      </c>
      <c r="F19" s="154">
        <v>3</v>
      </c>
      <c r="G19" s="152" t="s">
        <v>166</v>
      </c>
    </row>
    <row r="20" spans="1:7" ht="18" customHeight="1">
      <c r="A20" s="152" t="s">
        <v>240</v>
      </c>
      <c r="B20" s="153" t="s">
        <v>241</v>
      </c>
      <c r="C20" s="154">
        <v>5</v>
      </c>
      <c r="D20" s="154">
        <v>0</v>
      </c>
      <c r="E20" s="154">
        <v>5</v>
      </c>
      <c r="F20" s="154">
        <v>0</v>
      </c>
      <c r="G20" s="152" t="s">
        <v>166</v>
      </c>
    </row>
    <row r="21" spans="1:7" ht="18" customHeight="1">
      <c r="A21" s="152" t="s">
        <v>240</v>
      </c>
      <c r="B21" s="153" t="s">
        <v>241</v>
      </c>
      <c r="C21" s="154">
        <v>2</v>
      </c>
      <c r="D21" s="154">
        <v>0</v>
      </c>
      <c r="E21" s="154">
        <v>2</v>
      </c>
      <c r="F21" s="154">
        <v>0</v>
      </c>
      <c r="G21" s="152" t="s">
        <v>166</v>
      </c>
    </row>
    <row r="22" spans="1:7" ht="18" customHeight="1">
      <c r="A22" s="152" t="s">
        <v>240</v>
      </c>
      <c r="B22" s="153" t="s">
        <v>241</v>
      </c>
      <c r="C22" s="154">
        <v>10</v>
      </c>
      <c r="D22" s="154">
        <v>0</v>
      </c>
      <c r="E22" s="154">
        <v>10</v>
      </c>
      <c r="F22" s="154">
        <v>0</v>
      </c>
      <c r="G22" s="152" t="s">
        <v>166</v>
      </c>
    </row>
    <row r="23" spans="1:7" ht="18" customHeight="1">
      <c r="A23" s="152" t="s">
        <v>240</v>
      </c>
      <c r="B23" s="153" t="s">
        <v>241</v>
      </c>
      <c r="C23" s="154">
        <v>2</v>
      </c>
      <c r="D23" s="154">
        <v>0</v>
      </c>
      <c r="E23" s="154">
        <v>2</v>
      </c>
      <c r="F23" s="154">
        <v>0</v>
      </c>
      <c r="G23" s="152" t="s">
        <v>166</v>
      </c>
    </row>
    <row r="24" spans="1:7" s="122" customFormat="1" ht="18" customHeight="1">
      <c r="A24" s="152" t="s">
        <v>240</v>
      </c>
      <c r="B24" s="153" t="s">
        <v>241</v>
      </c>
      <c r="C24" s="154">
        <v>3</v>
      </c>
      <c r="D24" s="154">
        <v>0</v>
      </c>
      <c r="E24" s="154">
        <v>3</v>
      </c>
      <c r="F24" s="154">
        <v>0</v>
      </c>
      <c r="G24" s="152" t="s">
        <v>166</v>
      </c>
    </row>
    <row r="25" spans="1:7" ht="18" customHeight="1">
      <c r="A25" s="152" t="s">
        <v>244</v>
      </c>
      <c r="B25" s="153" t="s">
        <v>245</v>
      </c>
      <c r="C25" s="154">
        <v>218.6</v>
      </c>
      <c r="D25" s="154">
        <v>0</v>
      </c>
      <c r="E25" s="154">
        <v>12</v>
      </c>
      <c r="F25" s="154">
        <v>206.6</v>
      </c>
      <c r="G25" s="152" t="s">
        <v>166</v>
      </c>
    </row>
    <row r="26" spans="1:7" ht="18" customHeight="1">
      <c r="A26" s="152" t="s">
        <v>242</v>
      </c>
      <c r="B26" s="153" t="s">
        <v>243</v>
      </c>
      <c r="C26" s="154">
        <v>8</v>
      </c>
      <c r="D26" s="154">
        <v>0</v>
      </c>
      <c r="E26" s="154">
        <v>0</v>
      </c>
      <c r="F26" s="154">
        <v>8</v>
      </c>
      <c r="G26" s="152" t="s">
        <v>166</v>
      </c>
    </row>
    <row r="27" spans="1:7" ht="18" customHeight="1">
      <c r="A27" s="152" t="s">
        <v>246</v>
      </c>
      <c r="B27" s="153" t="s">
        <v>247</v>
      </c>
      <c r="C27" s="154">
        <v>2</v>
      </c>
      <c r="D27" s="154">
        <v>0</v>
      </c>
      <c r="E27" s="154">
        <v>2</v>
      </c>
      <c r="F27" s="154">
        <v>0</v>
      </c>
      <c r="G27" s="152" t="s">
        <v>166</v>
      </c>
    </row>
    <row r="28" spans="1:7" ht="15" customHeight="1">
      <c r="A28" s="152" t="s">
        <v>248</v>
      </c>
      <c r="B28" s="153" t="s">
        <v>249</v>
      </c>
      <c r="C28" s="154">
        <v>2</v>
      </c>
      <c r="D28" s="154">
        <v>0</v>
      </c>
      <c r="E28" s="154">
        <v>2</v>
      </c>
      <c r="F28" s="154">
        <v>0</v>
      </c>
      <c r="G28" s="152" t="s">
        <v>166</v>
      </c>
    </row>
    <row r="29" spans="1:7" ht="13.5" customHeight="1">
      <c r="A29" s="152" t="s">
        <v>250</v>
      </c>
      <c r="B29" s="153" t="s">
        <v>251</v>
      </c>
      <c r="C29" s="154">
        <v>3</v>
      </c>
      <c r="D29" s="154">
        <v>0</v>
      </c>
      <c r="E29" s="154">
        <v>3</v>
      </c>
      <c r="F29" s="154">
        <v>0</v>
      </c>
      <c r="G29" s="152" t="s">
        <v>166</v>
      </c>
    </row>
    <row r="30" spans="1:7" ht="13.5" customHeight="1">
      <c r="A30" s="152" t="s">
        <v>252</v>
      </c>
      <c r="B30" s="153" t="s">
        <v>253</v>
      </c>
      <c r="C30" s="154">
        <v>90</v>
      </c>
      <c r="D30" s="154">
        <v>0</v>
      </c>
      <c r="E30" s="154">
        <v>0</v>
      </c>
      <c r="F30" s="154">
        <v>90</v>
      </c>
      <c r="G30" s="152" t="s">
        <v>166</v>
      </c>
    </row>
    <row r="31" spans="1:7" ht="13.5" customHeight="1">
      <c r="A31" s="152" t="s">
        <v>242</v>
      </c>
      <c r="B31" s="153" t="s">
        <v>243</v>
      </c>
      <c r="C31" s="154">
        <v>44</v>
      </c>
      <c r="D31" s="154">
        <v>0</v>
      </c>
      <c r="E31" s="154">
        <v>5</v>
      </c>
      <c r="F31" s="154">
        <v>39</v>
      </c>
      <c r="G31" s="152" t="s">
        <v>166</v>
      </c>
    </row>
    <row r="32" spans="1:7" ht="13.5" customHeight="1">
      <c r="A32" s="152" t="s">
        <v>252</v>
      </c>
      <c r="B32" s="153" t="s">
        <v>253</v>
      </c>
      <c r="C32" s="154">
        <v>15.2</v>
      </c>
      <c r="D32" s="154">
        <v>0</v>
      </c>
      <c r="E32" s="154">
        <v>0</v>
      </c>
      <c r="F32" s="154">
        <v>15.2</v>
      </c>
      <c r="G32" s="152" t="s">
        <v>166</v>
      </c>
    </row>
    <row r="33" spans="1:7" ht="13.5" customHeight="1">
      <c r="A33" s="152" t="s">
        <v>240</v>
      </c>
      <c r="B33" s="153" t="s">
        <v>241</v>
      </c>
      <c r="C33" s="154">
        <v>5.07</v>
      </c>
      <c r="D33" s="154">
        <v>0</v>
      </c>
      <c r="E33" s="154">
        <v>5.07</v>
      </c>
      <c r="F33" s="154">
        <v>0</v>
      </c>
      <c r="G33" s="152" t="s">
        <v>166</v>
      </c>
    </row>
    <row r="34" spans="1:7" ht="13.5" customHeight="1">
      <c r="A34" s="152" t="s">
        <v>254</v>
      </c>
      <c r="B34" s="153" t="s">
        <v>255</v>
      </c>
      <c r="C34" s="154">
        <v>4</v>
      </c>
      <c r="D34" s="154">
        <v>0</v>
      </c>
      <c r="E34" s="154">
        <v>4</v>
      </c>
      <c r="F34" s="154">
        <v>0</v>
      </c>
      <c r="G34" s="152" t="s">
        <v>166</v>
      </c>
    </row>
    <row r="35" spans="1:7" ht="13.5" customHeight="1">
      <c r="A35" s="152" t="s">
        <v>240</v>
      </c>
      <c r="B35" s="153" t="s">
        <v>241</v>
      </c>
      <c r="C35" s="154">
        <v>11.64</v>
      </c>
      <c r="D35" s="154">
        <v>11.64</v>
      </c>
      <c r="E35" s="154">
        <v>0</v>
      </c>
      <c r="F35" s="154">
        <v>0</v>
      </c>
      <c r="G35" s="152" t="s">
        <v>166</v>
      </c>
    </row>
    <row r="36" spans="1:7" ht="13.5" customHeight="1">
      <c r="A36" s="152" t="s">
        <v>256</v>
      </c>
      <c r="B36" s="153" t="s">
        <v>257</v>
      </c>
      <c r="C36" s="154">
        <v>4.25</v>
      </c>
      <c r="D36" s="154">
        <v>0</v>
      </c>
      <c r="E36" s="154">
        <v>4.25</v>
      </c>
      <c r="F36" s="154">
        <v>0</v>
      </c>
      <c r="G36" s="152" t="s">
        <v>166</v>
      </c>
    </row>
    <row r="37" spans="1:7" ht="13.5" customHeight="1">
      <c r="A37" s="155">
        <v>509</v>
      </c>
      <c r="B37" s="147" t="s">
        <v>258</v>
      </c>
      <c r="C37" s="156">
        <f>C38+C39+C40+C41</f>
        <v>365.72</v>
      </c>
      <c r="D37" s="156">
        <f>D38+D39+D40+D41</f>
        <v>45.72</v>
      </c>
      <c r="E37" s="156">
        <f>E38+E39+E40+E41</f>
        <v>0</v>
      </c>
      <c r="F37" s="156">
        <f>F38+F39+F40+F41</f>
        <v>320</v>
      </c>
      <c r="G37" s="152" t="s">
        <v>161</v>
      </c>
    </row>
    <row r="38" spans="1:7" ht="13.5" customHeight="1">
      <c r="A38" s="152" t="s">
        <v>259</v>
      </c>
      <c r="B38" s="153" t="s">
        <v>260</v>
      </c>
      <c r="C38" s="154">
        <v>40.3</v>
      </c>
      <c r="D38" s="154">
        <v>40.3</v>
      </c>
      <c r="E38" s="154">
        <v>0</v>
      </c>
      <c r="F38" s="154">
        <v>0</v>
      </c>
      <c r="G38" s="152" t="s">
        <v>166</v>
      </c>
    </row>
    <row r="39" spans="1:7" ht="13.5" customHeight="1">
      <c r="A39" s="152" t="s">
        <v>242</v>
      </c>
      <c r="B39" s="153" t="s">
        <v>243</v>
      </c>
      <c r="C39" s="154">
        <v>15</v>
      </c>
      <c r="D39" s="154">
        <v>0</v>
      </c>
      <c r="E39" s="154">
        <v>0</v>
      </c>
      <c r="F39" s="154">
        <v>15</v>
      </c>
      <c r="G39" s="152" t="s">
        <v>166</v>
      </c>
    </row>
    <row r="40" spans="1:7" ht="13.5" customHeight="1">
      <c r="A40" s="152" t="s">
        <v>261</v>
      </c>
      <c r="B40" s="153" t="s">
        <v>262</v>
      </c>
      <c r="C40" s="154">
        <v>310.25</v>
      </c>
      <c r="D40" s="154">
        <v>5.25</v>
      </c>
      <c r="E40" s="154">
        <v>0</v>
      </c>
      <c r="F40" s="154">
        <v>305</v>
      </c>
      <c r="G40" s="152" t="s">
        <v>166</v>
      </c>
    </row>
    <row r="41" spans="1:7" ht="13.5" customHeight="1">
      <c r="A41" s="152" t="s">
        <v>261</v>
      </c>
      <c r="B41" s="153" t="s">
        <v>262</v>
      </c>
      <c r="C41" s="154">
        <v>0.17</v>
      </c>
      <c r="D41" s="154">
        <v>0.17</v>
      </c>
      <c r="E41" s="154">
        <v>0</v>
      </c>
      <c r="F41" s="154">
        <v>0</v>
      </c>
      <c r="G41" s="152" t="s">
        <v>166</v>
      </c>
    </row>
  </sheetData>
  <sheetProtection/>
  <mergeCells count="1">
    <mergeCell ref="A2:G2"/>
  </mergeCells>
  <printOptions horizontalCentered="1"/>
  <pageMargins left="0.59" right="0.59" top="0.79" bottom="0.79" header="0.5" footer="0.5"/>
  <pageSetup fitToHeight="1000" fitToWidth="1"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L12" sqref="L12"/>
    </sheetView>
  </sheetViews>
  <sheetFormatPr defaultColWidth="9.16015625" defaultRowHeight="12.75" customHeight="1"/>
  <cols>
    <col min="1" max="1" width="21.33203125" style="0" customWidth="1"/>
    <col min="2" max="2" width="27.33203125" style="0" customWidth="1"/>
    <col min="3" max="6" width="21.33203125" style="0" customWidth="1"/>
  </cols>
  <sheetData>
    <row r="1" ht="30" customHeight="1">
      <c r="A1" s="77" t="s">
        <v>23</v>
      </c>
    </row>
    <row r="2" spans="1:6" ht="28.5" customHeight="1">
      <c r="A2" s="123" t="s">
        <v>263</v>
      </c>
      <c r="B2" s="123"/>
      <c r="C2" s="123"/>
      <c r="D2" s="123"/>
      <c r="E2" s="123"/>
      <c r="F2" s="123"/>
    </row>
    <row r="3" ht="22.5" customHeight="1">
      <c r="F3" s="4" t="s">
        <v>47</v>
      </c>
    </row>
    <row r="4" spans="1:6" ht="22.5" customHeight="1">
      <c r="A4" s="84" t="s">
        <v>151</v>
      </c>
      <c r="B4" s="84" t="s">
        <v>152</v>
      </c>
      <c r="C4" s="84" t="s">
        <v>128</v>
      </c>
      <c r="D4" s="84" t="s">
        <v>153</v>
      </c>
      <c r="E4" s="84" t="s">
        <v>154</v>
      </c>
      <c r="F4" s="84" t="s">
        <v>156</v>
      </c>
    </row>
    <row r="5" spans="1:6" ht="25.5" customHeight="1">
      <c r="A5" s="72" t="s">
        <v>138</v>
      </c>
      <c r="B5" s="72" t="s">
        <v>138</v>
      </c>
      <c r="C5" s="72">
        <v>1</v>
      </c>
      <c r="D5" s="72">
        <v>2</v>
      </c>
      <c r="E5" s="72">
        <v>3</v>
      </c>
      <c r="F5" s="72" t="s">
        <v>138</v>
      </c>
    </row>
    <row r="6" spans="1:6" s="122" customFormat="1" ht="25.5" customHeight="1">
      <c r="A6" s="135"/>
      <c r="B6" s="135" t="s">
        <v>128</v>
      </c>
      <c r="C6" s="136">
        <f>C7+C10+C13+C16+C19</f>
        <v>593.6999999999999</v>
      </c>
      <c r="D6" s="137">
        <v>491.38</v>
      </c>
      <c r="E6" s="137">
        <f>E7+E10</f>
        <v>102.32</v>
      </c>
      <c r="F6" s="135"/>
    </row>
    <row r="7" spans="1:6" s="122" customFormat="1" ht="25.5" customHeight="1">
      <c r="A7" s="130" t="s">
        <v>264</v>
      </c>
      <c r="B7" s="130" t="s">
        <v>265</v>
      </c>
      <c r="C7" s="132">
        <v>501.27</v>
      </c>
      <c r="D7" s="132">
        <v>400.94</v>
      </c>
      <c r="E7" s="132">
        <v>100.32</v>
      </c>
      <c r="F7" s="87" t="s">
        <v>161</v>
      </c>
    </row>
    <row r="8" spans="1:6" ht="25.5" customHeight="1">
      <c r="A8" s="87" t="s">
        <v>266</v>
      </c>
      <c r="B8" s="87" t="s">
        <v>267</v>
      </c>
      <c r="C8" s="92">
        <v>501.27</v>
      </c>
      <c r="D8" s="92">
        <v>400.94</v>
      </c>
      <c r="E8" s="92">
        <v>100.32</v>
      </c>
      <c r="F8" s="87" t="s">
        <v>161</v>
      </c>
    </row>
    <row r="9" spans="1:6" s="122" customFormat="1" ht="25.5" customHeight="1">
      <c r="A9" s="87" t="s">
        <v>268</v>
      </c>
      <c r="B9" s="87" t="s">
        <v>269</v>
      </c>
      <c r="C9" s="92">
        <v>501.27</v>
      </c>
      <c r="D9" s="92">
        <v>400.94</v>
      </c>
      <c r="E9" s="92">
        <v>100.32</v>
      </c>
      <c r="F9" s="87" t="s">
        <v>166</v>
      </c>
    </row>
    <row r="10" spans="1:6" ht="25.5" customHeight="1">
      <c r="A10" s="130" t="s">
        <v>159</v>
      </c>
      <c r="B10" s="130" t="s">
        <v>160</v>
      </c>
      <c r="C10" s="132">
        <v>2</v>
      </c>
      <c r="D10" s="92">
        <v>0</v>
      </c>
      <c r="E10" s="132">
        <v>2</v>
      </c>
      <c r="F10" s="87" t="s">
        <v>161</v>
      </c>
    </row>
    <row r="11" spans="1:6" ht="25.5" customHeight="1">
      <c r="A11" s="87" t="s">
        <v>162</v>
      </c>
      <c r="B11" s="87" t="s">
        <v>163</v>
      </c>
      <c r="C11" s="92">
        <v>2</v>
      </c>
      <c r="D11" s="92">
        <v>0</v>
      </c>
      <c r="E11" s="92">
        <v>2</v>
      </c>
      <c r="F11" s="87" t="s">
        <v>161</v>
      </c>
    </row>
    <row r="12" spans="1:6" ht="25.5" customHeight="1">
      <c r="A12" s="87" t="s">
        <v>164</v>
      </c>
      <c r="B12" s="87" t="s">
        <v>165</v>
      </c>
      <c r="C12" s="92">
        <v>2</v>
      </c>
      <c r="D12" s="92">
        <v>0</v>
      </c>
      <c r="E12" s="92">
        <v>2</v>
      </c>
      <c r="F12" s="87" t="s">
        <v>166</v>
      </c>
    </row>
    <row r="13" spans="1:6" ht="25.5" customHeight="1">
      <c r="A13" s="130" t="s">
        <v>167</v>
      </c>
      <c r="B13" s="130" t="s">
        <v>168</v>
      </c>
      <c r="C13" s="132">
        <v>36.5</v>
      </c>
      <c r="D13" s="132">
        <v>36.5</v>
      </c>
      <c r="E13" s="92">
        <v>0</v>
      </c>
      <c r="F13" s="87" t="s">
        <v>161</v>
      </c>
    </row>
    <row r="14" spans="1:6" ht="25.5" customHeight="1">
      <c r="A14" s="87" t="s">
        <v>169</v>
      </c>
      <c r="B14" s="87" t="s">
        <v>170</v>
      </c>
      <c r="C14" s="92">
        <v>36.5</v>
      </c>
      <c r="D14" s="92">
        <v>36.5</v>
      </c>
      <c r="E14" s="92">
        <v>0</v>
      </c>
      <c r="F14" s="87" t="s">
        <v>161</v>
      </c>
    </row>
    <row r="15" spans="1:6" ht="25.5" customHeight="1">
      <c r="A15" s="87" t="s">
        <v>171</v>
      </c>
      <c r="B15" s="87" t="s">
        <v>172</v>
      </c>
      <c r="C15" s="92">
        <v>36.5</v>
      </c>
      <c r="D15" s="92">
        <v>36.5</v>
      </c>
      <c r="E15" s="92">
        <v>0</v>
      </c>
      <c r="F15" s="87" t="s">
        <v>166</v>
      </c>
    </row>
    <row r="16" spans="1:6" ht="25.5" customHeight="1">
      <c r="A16" s="130" t="s">
        <v>173</v>
      </c>
      <c r="B16" s="130" t="s">
        <v>174</v>
      </c>
      <c r="C16" s="132">
        <v>24.52</v>
      </c>
      <c r="D16" s="132">
        <v>24.52</v>
      </c>
      <c r="E16" s="92">
        <v>0</v>
      </c>
      <c r="F16" s="87" t="s">
        <v>161</v>
      </c>
    </row>
    <row r="17" spans="1:6" ht="25.5" customHeight="1">
      <c r="A17" s="87" t="s">
        <v>180</v>
      </c>
      <c r="B17" s="87" t="s">
        <v>181</v>
      </c>
      <c r="C17" s="92">
        <v>24.52</v>
      </c>
      <c r="D17" s="92">
        <v>24.52</v>
      </c>
      <c r="E17" s="92">
        <v>0</v>
      </c>
      <c r="F17" s="87" t="s">
        <v>161</v>
      </c>
    </row>
    <row r="18" spans="1:6" ht="25.5" customHeight="1">
      <c r="A18" s="87" t="s">
        <v>182</v>
      </c>
      <c r="B18" s="87" t="s">
        <v>183</v>
      </c>
      <c r="C18" s="92">
        <v>24.52</v>
      </c>
      <c r="D18" s="92">
        <v>24.52</v>
      </c>
      <c r="E18" s="92">
        <v>0</v>
      </c>
      <c r="F18" s="87" t="s">
        <v>166</v>
      </c>
    </row>
    <row r="19" spans="1:6" ht="25.5" customHeight="1">
      <c r="A19" s="130" t="s">
        <v>220</v>
      </c>
      <c r="B19" s="130" t="s">
        <v>221</v>
      </c>
      <c r="C19" s="132">
        <v>29.41</v>
      </c>
      <c r="D19" s="132">
        <v>29.41</v>
      </c>
      <c r="E19" s="92">
        <v>0</v>
      </c>
      <c r="F19" s="87" t="s">
        <v>161</v>
      </c>
    </row>
    <row r="20" spans="1:6" ht="25.5" customHeight="1">
      <c r="A20" s="87" t="s">
        <v>222</v>
      </c>
      <c r="B20" s="87" t="s">
        <v>223</v>
      </c>
      <c r="C20" s="92">
        <v>29.41</v>
      </c>
      <c r="D20" s="92">
        <v>29.41</v>
      </c>
      <c r="E20" s="92">
        <v>0</v>
      </c>
      <c r="F20" s="87" t="s">
        <v>161</v>
      </c>
    </row>
    <row r="21" spans="1:6" ht="25.5" customHeight="1">
      <c r="A21" s="87" t="s">
        <v>224</v>
      </c>
      <c r="B21" s="87" t="s">
        <v>225</v>
      </c>
      <c r="C21" s="92">
        <v>29.41</v>
      </c>
      <c r="D21" s="92">
        <v>29.41</v>
      </c>
      <c r="E21" s="92">
        <v>0</v>
      </c>
      <c r="F21" s="87" t="s">
        <v>166</v>
      </c>
    </row>
  </sheetData>
  <sheetProtection/>
  <printOptions horizontalCentered="1"/>
  <pageMargins left="0.59" right="0.59" top="0.28" bottom="0.28" header="0.5" footer="0.08"/>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lgb</cp:lastModifiedBy>
  <cp:lastPrinted>2018-06-07T08:36:30Z</cp:lastPrinted>
  <dcterms:created xsi:type="dcterms:W3CDTF">2018-01-09T01:56:11Z</dcterms:created>
  <dcterms:modified xsi:type="dcterms:W3CDTF">2020-06-11T01:10:00Z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