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1000" activeTab="1"/>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专项资金整体绩效目标表" sheetId="17" r:id="rId17"/>
    <sheet name="表16-部门单位构成、人员情况及国有资产情况统计表" sheetId="18" r:id="rId18"/>
  </sheets>
  <definedNames>
    <definedName name="_xlnm.Print_Area" localSheetId="11">'表10-部门综合预算专项业务经费支出表'!$A$1:$D$22</definedName>
    <definedName name="_xlnm.Print_Area" localSheetId="12">'表11-部门综合预算政府采购（资产配置、购买服务）预算表'!$A$1:$N$10</definedName>
    <definedName name="_xlnm.Print_Area" localSheetId="13">'表12-部门综合预算一般公共预算拨款“三公”经费及会议培训费表'!$A$1:$AC$16</definedName>
    <definedName name="_xlnm.Print_Area" localSheetId="15">'表14-部门整体支出绩效目标表'!$A$1:$H$36</definedName>
    <definedName name="_xlnm.Print_Area" localSheetId="2">'表1-部门综合预算收支总表'!$A$1:$F$45</definedName>
    <definedName name="_xlnm.Print_Area" localSheetId="3">'表2-部门综合预算收入总表'!$A$1:$P$12</definedName>
    <definedName name="_xlnm.Print_Area" localSheetId="4">'表3-部门综合预算支出总表'!$A$1:$N$12</definedName>
    <definedName name="_xlnm.Print_Area" localSheetId="5">'表4-部门综合预算财政拨款收支总表'!$A$1:$F$41</definedName>
    <definedName name="_xlnm.Print_Area" localSheetId="6">'表5-部门综合预算一般公共预算支出明细表（按功能科目分）'!$A$1:$G$10</definedName>
    <definedName name="_xlnm.Print_Area" localSheetId="7">'表6-部门综合预算一般公共预算支出明细表（按经济分类科目分）'!$A$1:$F$9</definedName>
    <definedName name="_xlnm.Print_Area" localSheetId="8">'表7-部门综合预算一般公共预算基本支出明细表（按功能科目分）'!$A$1:$F$10</definedName>
    <definedName name="_xlnm.Print_Area" localSheetId="9">'表8-部门综合预一般公共预算基本支出明细表（按经济分类科目分）'!$A$1:$F$11</definedName>
    <definedName name="_xlnm.Print_Area" localSheetId="10">'表9-部门综合预算政府性基金收支表'!$A$1:$F$26</definedName>
    <definedName name="_xlnm.Print_Area" localSheetId="0">'封面'!$A$1:$A$12</definedName>
    <definedName name="_xlnm.Print_Area" localSheetId="1">'目录'!$A$1:$L$18</definedName>
    <definedName name="_xlnm.Print_Titles" localSheetId="11">'表10-部门综合预算专项业务经费支出表'!$1:$5</definedName>
    <definedName name="_xlnm.Print_Titles" localSheetId="12">'表11-部门综合预算政府采购（资产配置、购买服务）预算表'!$1:$6</definedName>
    <definedName name="_xlnm.Print_Titles" localSheetId="13">'表12-部门综合预算一般公共预算拨款“三公”经费及会议培训费表'!$1:$8</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'表6-部门综合预算一般公共预算支出明细表（按经济分类科目分）'!$1:$5</definedName>
    <definedName name="_xlnm.Print_Titles" localSheetId="8">'表7-部门综合预算一般公共预算基本支出明细表（按功能科目分）'!$1:$5</definedName>
    <definedName name="_xlnm.Print_Titles" localSheetId="9">'表8-部门综合预一般公共预算基本支出明细表（按经济分类科目分）'!$1:$5</definedName>
    <definedName name="_xlnm.Print_Titles" localSheetId="10">'表9-部门综合预算政府性基金收支表'!$1:$5</definedName>
  </definedNames>
  <calcPr fullCalcOnLoad="1"/>
</workbook>
</file>

<file path=xl/sharedStrings.xml><?xml version="1.0" encoding="utf-8"?>
<sst xmlns="http://schemas.openxmlformats.org/spreadsheetml/2006/main" count="900" uniqueCount="407">
  <si>
    <t>附件2</t>
  </si>
  <si>
    <t>2022年部门综合预算公开报表</t>
  </si>
  <si>
    <t xml:space="preserve">                部门名称：神木市滨河新区街道办事处</t>
  </si>
  <si>
    <t xml:space="preserve">                保密审查情况： 公开</t>
  </si>
  <si>
    <t xml:space="preserve">                部门主要负责人审签情况：</t>
  </si>
  <si>
    <t>目录</t>
  </si>
  <si>
    <t>序号</t>
  </si>
  <si>
    <t>表格名称</t>
  </si>
  <si>
    <t>是否空表</t>
  </si>
  <si>
    <t>公开空表理由</t>
  </si>
  <si>
    <t>表1</t>
  </si>
  <si>
    <t>2022年部门综合预算收支总表</t>
  </si>
  <si>
    <t>否</t>
  </si>
  <si>
    <t>表2</t>
  </si>
  <si>
    <t>2022年部门综合预算收入总表</t>
  </si>
  <si>
    <t>表3</t>
  </si>
  <si>
    <t>2022年部门综合预算支出总表</t>
  </si>
  <si>
    <t>表4</t>
  </si>
  <si>
    <t>2022年部门综合预算财政拨款收支总表</t>
  </si>
  <si>
    <t>表5</t>
  </si>
  <si>
    <t>2022年部门综合预算一般公共预算支出明细表（按功能科目分）</t>
  </si>
  <si>
    <t>表6</t>
  </si>
  <si>
    <t>2022年部门综合预算一般公共预算支出明细表（按经济分类科目分）</t>
  </si>
  <si>
    <t>表7</t>
  </si>
  <si>
    <t>2022年部门综合预算一般公共预算基本支出明细表（按功能科目分）</t>
  </si>
  <si>
    <t>表8</t>
  </si>
  <si>
    <t>2022年部门综合预算一般公共预算基本支出明细表（按经济分类科目分）</t>
  </si>
  <si>
    <t>表9</t>
  </si>
  <si>
    <t>2022年部门综合预算政府性基金收支表</t>
  </si>
  <si>
    <t>是</t>
  </si>
  <si>
    <t>本年度无政府性基金收支预算</t>
  </si>
  <si>
    <t>表10</t>
  </si>
  <si>
    <t>2022年部门综合预算专项业务经费支出表</t>
  </si>
  <si>
    <t>表11</t>
  </si>
  <si>
    <t>2022年部门综合预算政府采购（资产配置、购买服务）预算表</t>
  </si>
  <si>
    <t>表12</t>
  </si>
  <si>
    <t>2022年部门综合预算一般公共预算拨款“三公”经费及会议费、培训费支出预算表</t>
  </si>
  <si>
    <t>表13</t>
  </si>
  <si>
    <t>2022年部门专项业务经费一级项目绩效目标表</t>
  </si>
  <si>
    <t>详见公开附件2</t>
  </si>
  <si>
    <t>表14</t>
  </si>
  <si>
    <t>2022年部门整体支出绩效目标表</t>
  </si>
  <si>
    <t>表15</t>
  </si>
  <si>
    <t>2022年专项资金整体绩效目标表</t>
  </si>
  <si>
    <t>我部门将按照全市总体部署，稳步推进部门预算绩效管理</t>
  </si>
  <si>
    <t>表16</t>
  </si>
  <si>
    <t>部门单位构成、人员情况及国有资产情况统计表</t>
  </si>
  <si>
    <t>单位：万元</t>
  </si>
  <si>
    <t>收                   入</t>
  </si>
  <si>
    <t>支                        出</t>
  </si>
  <si>
    <t>项    目</t>
  </si>
  <si>
    <t>预算数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</si>
  <si>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</si>
  <si>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</si>
  <si>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</si>
  <si>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</si>
  <si>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</si>
  <si>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</si>
  <si>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</si>
  <si>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</si>
  <si>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</si>
  <si>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</si>
  <si>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</si>
  <si>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</si>
  <si>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</si>
  <si>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</si>
  <si>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</si>
  <si>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</si>
  <si>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</si>
  <si>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</si>
  <si>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</si>
  <si>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</si>
  <si>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</si>
  <si>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</si>
  <si>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</si>
  <si>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</si>
  <si>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</si>
  <si>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</si>
  <si>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</si>
  <si>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</si>
  <si>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</si>
  <si>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</si>
  <si>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</si>
  <si>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</si>
  <si>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</si>
  <si>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</si>
  <si>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</si>
  <si>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</si>
  <si>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</si>
  <si>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</si>
  <si>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</si>
  <si>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</si>
  <si>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</si>
  <si>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</si>
  <si>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</si>
  <si>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</si>
  <si>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</si>
  <si>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</si>
  <si>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</si>
  <si>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</si>
  <si>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</si>
  <si>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</si>
  <si>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</si>
  <si>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</si>
  <si>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</si>
  <si>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</si>
  <si>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24、灾害防治和应急管理支出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</si>
  <si>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</si>
  <si>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</si>
  <si>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</si>
  <si>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</si>
  <si>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</si>
  <si>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</si>
  <si>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</si>
  <si>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</si>
  <si>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</si>
  <si>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</si>
  <si>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</si>
  <si>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</si>
  <si>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</si>
  <si>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</si>
  <si>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</si>
  <si>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</si>
  <si>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</si>
  <si>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</si>
  <si>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</si>
  <si>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其他收入</t>
  </si>
  <si>
    <t>合计</t>
  </si>
  <si>
    <t>一般公共预算拨款</t>
  </si>
  <si>
    <t>政府性基金拨款</t>
  </si>
  <si>
    <t>上级补助收入</t>
  </si>
  <si>
    <t>事业收入</t>
  </si>
  <si>
    <t>事业单位经营收入</t>
  </si>
  <si>
    <t>对附属单位上缴收入</t>
  </si>
  <si>
    <t>上年实户资金余额（非财政性资金）</t>
  </si>
  <si>
    <t>小计</t>
  </si>
  <si>
    <t>其中：专项资金列入部门预算项目</t>
  </si>
  <si>
    <t>**</t>
  </si>
  <si>
    <t>神木市滨河新区街道办事处</t>
  </si>
  <si>
    <t>公共预算拨款</t>
  </si>
  <si>
    <t>其中：专项资金列入部门预算的项目</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</si>
  <si>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</si>
  <si>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</si>
  <si>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</si>
  <si>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</si>
  <si>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</si>
  <si>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10、卫生健康支出</t>
  </si>
  <si>
    <t xml:space="preserve">  24、灾害防治及应急管理支出</t>
  </si>
  <si>
    <t xml:space="preserve">         非财政拨款资金结余</t>
  </si>
  <si>
    <t>功能科目编码</t>
  </si>
  <si>
    <t>功能科目名称</t>
  </si>
  <si>
    <t>人员经费支出</t>
  </si>
  <si>
    <t>公用经费支出</t>
  </si>
  <si>
    <t>专项业务经费支出</t>
  </si>
  <si>
    <t>备注</t>
  </si>
  <si>
    <t>一般公共服务支出</t>
  </si>
  <si>
    <t>政府办公厅（室）及相关机构事务行政运行</t>
  </si>
  <si>
    <t>政府办公厅（室）及相关机构事务一般行政管理事务</t>
  </si>
  <si>
    <t>其他政府办公厅（室）及相关运行经费</t>
  </si>
  <si>
    <t>社会保障和就业支出</t>
  </si>
  <si>
    <t>机关事业单位基本养老保险缴费支出</t>
  </si>
  <si>
    <t>机关事业单位职业年金缴费支出</t>
  </si>
  <si>
    <t xml:space="preserve"> 城乡社区支出</t>
  </si>
  <si>
    <t>城乡社区环境卫生</t>
  </si>
  <si>
    <t xml:space="preserve"> 农林水支出</t>
  </si>
  <si>
    <t>农村道路建设</t>
  </si>
  <si>
    <t>对村民委员会和村党支部的补助</t>
  </si>
  <si>
    <t>住房保障支出</t>
  </si>
  <si>
    <t>住房公积金</t>
  </si>
  <si>
    <t>灾害防治及应急管理支出</t>
  </si>
  <si>
    <t>其他灾害防治及应急管理支出</t>
  </si>
  <si>
    <t>2022年部门综合预算一般公共预算支出明细表（按政府预算经济分类科目分）</t>
  </si>
  <si>
    <t>经济科目编码</t>
  </si>
  <si>
    <t>政府预算经济科目名称</t>
  </si>
  <si>
    <t>501</t>
  </si>
  <si>
    <t>机关工资福利支出</t>
  </si>
  <si>
    <t>50101</t>
  </si>
  <si>
    <t>工资奖金补贴</t>
  </si>
  <si>
    <t>50102</t>
  </si>
  <si>
    <t>社会保障缴费</t>
  </si>
  <si>
    <t>50103</t>
  </si>
  <si>
    <t>50199</t>
  </si>
  <si>
    <t>其他工资福利支出</t>
  </si>
  <si>
    <t>502</t>
  </si>
  <si>
    <t>机关商品与服务支出</t>
  </si>
  <si>
    <t>50201</t>
  </si>
  <si>
    <t>办公经费</t>
  </si>
  <si>
    <t>50205</t>
  </si>
  <si>
    <t>委托业务费</t>
  </si>
  <si>
    <t>50208</t>
  </si>
  <si>
    <t>公务用车运行维护费</t>
  </si>
  <si>
    <t>50209</t>
  </si>
  <si>
    <t>维修（护）费</t>
  </si>
  <si>
    <t>50299</t>
  </si>
  <si>
    <t>其他商品服务支出</t>
  </si>
  <si>
    <t>503</t>
  </si>
  <si>
    <t>机关资本性支出</t>
  </si>
  <si>
    <t>50302</t>
  </si>
  <si>
    <t>基础设施建设</t>
  </si>
  <si>
    <t>50306</t>
  </si>
  <si>
    <t>设备购置</t>
  </si>
  <si>
    <t>2022年部门综合预算一般公共预算基本支出明细表（按政府预算经济分类科目分）</t>
  </si>
  <si>
    <t>经济科目名称</t>
  </si>
  <si>
    <t>资本性支出</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</si>
  <si>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</si>
  <si>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</si>
  <si>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</si>
  <si>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</si>
  <si>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</si>
  <si>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</si>
  <si>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</si>
  <si>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</si>
  <si>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</si>
  <si>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</si>
  <si>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</si>
  <si>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</si>
  <si>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</si>
  <si>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</si>
  <si>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</si>
  <si>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</si>
  <si>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</si>
  <si>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</si>
  <si>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</si>
  <si>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</si>
  <si>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</si>
  <si>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</si>
  <si>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</si>
  <si>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</si>
  <si>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</si>
  <si>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</si>
  <si>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</si>
  <si>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</si>
  <si>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</si>
  <si>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</si>
  <si>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</si>
  <si>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</si>
  <si>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单位（项目）名称</t>
  </si>
  <si>
    <t>项目金额</t>
  </si>
  <si>
    <t>项目简介</t>
  </si>
  <si>
    <t>基层政权建设经费</t>
  </si>
  <si>
    <t>办公设备购置、政权建设费用</t>
  </si>
  <si>
    <t>防返贫动态检测网格员补助资金</t>
  </si>
  <si>
    <t>防返贫动态检测工作网格员补助资金</t>
  </si>
  <si>
    <t>农村税费改革转移支付资金</t>
  </si>
  <si>
    <t>村级公务费、村干部补助、义务兵补助等</t>
  </si>
  <si>
    <t>社区工作经费</t>
  </si>
  <si>
    <t>新元、新光、红柠、鸳鸯塔社区日常办公经费及服务群众费用</t>
  </si>
  <si>
    <t>社会治安巡逻经费</t>
  </si>
  <si>
    <t>辖区内社会治安宣传工作、活动的开展，治安联防员工资等</t>
  </si>
  <si>
    <t>市政环卫经费</t>
  </si>
  <si>
    <t>辖区村级环卫设施维修、设备购置、卫生员工资等</t>
  </si>
  <si>
    <t>村级公路养护资金</t>
  </si>
  <si>
    <t>农村地方道路日常养护、管护费用</t>
  </si>
  <si>
    <t>自然灾害救助资金</t>
  </si>
  <si>
    <t>省级旅游城市创建经费</t>
  </si>
  <si>
    <t>加强基础设施建设，着力改善辖区内旅游环境，提升乡村旅游品质</t>
  </si>
  <si>
    <t>运转经费</t>
  </si>
  <si>
    <t>保障单位日常运转所需的办公用品、设备等费用</t>
  </si>
  <si>
    <t>省级政务示范建设经费</t>
  </si>
  <si>
    <t>加强基层便民服务阵地建设，打造省级政务示范街道</t>
  </si>
  <si>
    <t>防疫专项经费</t>
  </si>
  <si>
    <t>常态化动物防疫用品采购、防疫员工资</t>
  </si>
  <si>
    <t>农村道路交通安全劝导员专项经费</t>
  </si>
  <si>
    <t>7.6</t>
  </si>
  <si>
    <t>辖区内农村劝导员补贴</t>
  </si>
  <si>
    <t>镇街人大工作经费</t>
  </si>
  <si>
    <t>街道人大工作委员会日常办公经费</t>
  </si>
  <si>
    <t>营商环境综合提升经费</t>
  </si>
  <si>
    <t>加强营商环境软实力建设，打造优质高效的营商环境</t>
  </si>
  <si>
    <t>新光社区及鸳鸯塔社区党群服务驿站办公场所租赁专项经费</t>
  </si>
  <si>
    <t>铁路公路沿线环境综合整治经费</t>
  </si>
  <si>
    <t>铁路公路沿线固废垃圾清理，土地复绿等费用</t>
  </si>
  <si>
    <t>垃圾转运站建设经费</t>
  </si>
  <si>
    <t>新建滨河新区垃圾转运站一处</t>
  </si>
  <si>
    <t>安全滨河建设专项经费</t>
  </si>
  <si>
    <t>安全活动开展、自建房安全鉴定等费用</t>
  </si>
  <si>
    <t>科目编码</t>
  </si>
  <si>
    <t>采购项目</t>
  </si>
  <si>
    <t>采购目录</t>
  </si>
  <si>
    <t>购买服务内容</t>
  </si>
  <si>
    <t>规格型号</t>
  </si>
  <si>
    <t>数量</t>
  </si>
  <si>
    <t>实施采购时间</t>
  </si>
  <si>
    <t>预算金额</t>
  </si>
  <si>
    <t>说明</t>
  </si>
  <si>
    <t>类</t>
  </si>
  <si>
    <t>款</t>
  </si>
  <si>
    <t>项</t>
  </si>
  <si>
    <t>货物类</t>
  </si>
  <si>
    <t>06</t>
  </si>
  <si>
    <t>服务类</t>
  </si>
  <si>
    <t>工程类</t>
  </si>
  <si>
    <t>2021年</t>
  </si>
  <si>
    <t>2022年</t>
  </si>
  <si>
    <t>增减变化情况</t>
  </si>
  <si>
    <t>一般公共预算拨款安排的“三公”经费预算</t>
  </si>
  <si>
    <t>会议费</t>
  </si>
  <si>
    <t>培训费</t>
  </si>
  <si>
    <t>因公出国（境）费用</t>
  </si>
  <si>
    <t>公务接待费</t>
  </si>
  <si>
    <t>公务用车购置及运行维护费</t>
  </si>
  <si>
    <t>公务用车购置费</t>
  </si>
  <si>
    <t>19=10-1</t>
  </si>
  <si>
    <t>20=11-2</t>
  </si>
  <si>
    <t>21=12-3</t>
  </si>
  <si>
    <t>22=13-4</t>
  </si>
  <si>
    <t>23=14-5</t>
  </si>
  <si>
    <t>24=15-6</t>
  </si>
  <si>
    <t>25=16-7</t>
  </si>
  <si>
    <t>26=17-8</t>
  </si>
  <si>
    <t>27=18-9</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</si>
  <si>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</si>
  <si>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</si>
  <si>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</si>
  <si>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</si>
  <si>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</si>
  <si>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</si>
  <si>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</si>
  <si>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</si>
  <si>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</si>
  <si>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</si>
  <si>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</si>
  <si>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</si>
  <si>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</si>
  <si>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</si>
  <si>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</si>
  <si>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</si>
  <si>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</si>
  <si>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</si>
  <si>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</si>
  <si>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</si>
  <si>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</si>
  <si>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</si>
  <si>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</si>
  <si>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</si>
  <si>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</si>
  <si>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</si>
  <si>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</si>
  <si>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</si>
  <si>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</si>
  <si>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</si>
  <si>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</si>
  <si>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</si>
  <si>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</si>
  <si>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</si>
  <si>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</si>
  <si>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</si>
  <si>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</si>
  <si>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</si>
  <si>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</si>
  <si>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</si>
  <si>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</si>
  <si>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</si>
  <si>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</si>
  <si>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保障单位工作人员工资福利支出</t>
  </si>
  <si>
    <t>保障单位工作正常运转及日常工作</t>
  </si>
  <si>
    <t>保障工作正常运转及日常工作</t>
  </si>
  <si>
    <t>重点项目经费支出</t>
  </si>
  <si>
    <t>助理乡村振兴，推进乡镇建设</t>
  </si>
  <si>
    <t>金额合计</t>
  </si>
  <si>
    <t>年度
总体
目标</t>
  </si>
  <si>
    <t xml:space="preserve">
 目标1：保障单位工作人员工资福利支出                  
 目标2：保障单位工作正常运转及日常工作                    
 目标3：助理乡村振兴，推进乡镇建设                  
</t>
  </si>
  <si>
    <t>年
度
绩
效
指
标</t>
  </si>
  <si>
    <t>一级指标</t>
  </si>
  <si>
    <t>产出指标</t>
  </si>
  <si>
    <t xml:space="preserve"> 指标1：项目实际完成率</t>
  </si>
  <si>
    <r>
      <t xml:space="preserve"> </t>
    </r>
    <r>
      <rPr>
        <sz val="12"/>
        <rFont val="宋体"/>
        <family val="0"/>
      </rPr>
      <t>=</t>
    </r>
    <r>
      <rPr>
        <sz val="12"/>
        <rFont val="宋体"/>
        <family val="0"/>
      </rPr>
      <t xml:space="preserve"> 100%</t>
    </r>
  </si>
  <si>
    <t xml:space="preserve"> 指标1：项目质量达标率</t>
  </si>
  <si>
    <t xml:space="preserve"> = 100%</t>
  </si>
  <si>
    <t xml:space="preserve"> 指标1：项目完成及时率</t>
  </si>
  <si>
    <t xml:space="preserve"> 指标1：公用经费控制率</t>
  </si>
  <si>
    <t>≤100%</t>
  </si>
  <si>
    <r>
      <t>指标2：</t>
    </r>
    <r>
      <rPr>
        <sz val="12"/>
        <rFont val="宋体"/>
        <family val="0"/>
      </rPr>
      <t xml:space="preserve"> </t>
    </r>
    <r>
      <rPr>
        <sz val="12"/>
        <rFont val="宋体"/>
        <family val="0"/>
      </rPr>
      <t>预算控制率</t>
    </r>
  </si>
  <si>
    <t>效益指标</t>
  </si>
  <si>
    <t xml:space="preserve"> 指标1：促进本街道经济发展</t>
  </si>
  <si>
    <t>≥80%</t>
  </si>
  <si>
    <t xml:space="preserve"> 指标1：提高工作效率</t>
  </si>
  <si>
    <t>≧15%</t>
  </si>
  <si>
    <t xml:space="preserve"> 指标2：助力乡村振兴</t>
  </si>
  <si>
    <t>有助力</t>
  </si>
  <si>
    <t xml:space="preserve"> 指标1：新增土地利用率</t>
  </si>
  <si>
    <t>≥90%</t>
  </si>
  <si>
    <t xml:space="preserve"> 指标2：减少水土流失率</t>
  </si>
  <si>
    <t>≥30%</t>
  </si>
  <si>
    <t xml:space="preserve"> 指标1：增强镇街履职能力</t>
  </si>
  <si>
    <t>有增强</t>
  </si>
  <si>
    <t xml:space="preserve"> 指标2：工程使用年限</t>
  </si>
  <si>
    <t>≥15年</t>
  </si>
  <si>
    <t>满意度
指标</t>
  </si>
  <si>
    <t xml:space="preserve"> 指标1：群众满意度</t>
  </si>
  <si>
    <t>≥95%</t>
  </si>
  <si>
    <t xml:space="preserve"> 指标2：工作人员满意度</t>
  </si>
  <si>
    <r>
      <t>备注：1、年度绩效指标可选择填写。2、试行部门预算绩效目标重点审核的省级部门按陕财办预</t>
    </r>
    <r>
      <rPr>
        <sz val="10"/>
        <rFont val="仿宋_GB2312"/>
        <family val="0"/>
      </rPr>
      <t>〔</t>
    </r>
    <r>
      <rPr>
        <sz val="10"/>
        <rFont val="宋体"/>
        <family val="0"/>
      </rPr>
      <t>2017</t>
    </r>
    <r>
      <rPr>
        <sz val="10"/>
        <rFont val="仿宋_GB2312"/>
        <family val="0"/>
      </rPr>
      <t>〕</t>
    </r>
    <r>
      <rPr>
        <sz val="10"/>
        <rFont val="宋体"/>
        <family val="0"/>
      </rPr>
      <t>133号文件要求公开。3、市县不做强制公开要求。</t>
    </r>
  </si>
  <si>
    <t>备 注：1、绩效指标可选择填写。 2、省级部门对管理的试行绩效目标重点审核的专项资金绩效目标按陕财办预〔2017〕133号文件要求公开。3、市县不做强制公开要求。</t>
  </si>
  <si>
    <t>部门</t>
  </si>
  <si>
    <t>编制人数</t>
  </si>
  <si>
    <t>实有人数</t>
  </si>
  <si>
    <t>单位管理的离退休人员数</t>
  </si>
  <si>
    <t>截止2021年底国有资产占用情况</t>
  </si>
  <si>
    <t>2022年部门预算安排购置情况</t>
  </si>
  <si>
    <t>行政</t>
  </si>
  <si>
    <t>事业</t>
  </si>
  <si>
    <t>车辆数量</t>
  </si>
  <si>
    <t>车辆价值</t>
  </si>
  <si>
    <t>入账设备数量</t>
  </si>
  <si>
    <t>入账设备价值</t>
  </si>
  <si>
    <t>滨河新区街道办事处</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</si>
</sst>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quot;￥&quot;* _-#,##0.00;&quot;￥&quot;* \-#,##0.00;&quot;￥&quot;* _-&quot;-&quot;??;@"/>
    <numFmt numFmtId="178" formatCode="&quot;￥&quot;* _-#,##0;&quot;￥&quot;* \-#,##0;&quot;￥&quot;* _-&quot;-&quot;;@"/>
    <numFmt numFmtId="179" formatCode="* #,##0.00;* \-#,##0.00;* &quot;-&quot;??;@"/>
    <numFmt numFmtId="180" formatCode="0.00_);[Red]\(0.00\)"/>
    <numFmt numFmtId="181" formatCode="#,##0.00_ "/>
    <numFmt numFmtId="182" formatCode="0.00_ "/>
    <numFmt numFmtId="183" formatCode="#,##0.0000"/>
  </numFmts>
  <fonts count="57">
    <font>
      <sz val="9"/>
      <name val="宋体"/>
      <family val="0"/>
    </font>
    <font>
      <sz val="11"/>
      <name val="宋体"/>
      <family val="0"/>
    </font>
    <font>
      <sz val="12"/>
      <name val="宋体"/>
      <family val="0"/>
    </font>
    <font>
      <b/>
      <sz val="12"/>
      <name val="宋体"/>
      <family val="0"/>
    </font>
    <font>
      <sz val="12"/>
      <name val="黑体"/>
      <family val="3"/>
    </font>
    <font>
      <b/>
      <sz val="16"/>
      <name val="宋体"/>
      <family val="0"/>
    </font>
    <font>
      <sz val="11"/>
      <color indexed="8"/>
      <name val="宋体"/>
      <family val="0"/>
    </font>
    <font>
      <sz val="10"/>
      <name val="宋体"/>
      <family val="0"/>
    </font>
    <font>
      <b/>
      <sz val="9"/>
      <name val="宋体"/>
      <family val="0"/>
    </font>
    <font>
      <sz val="9"/>
      <color indexed="8"/>
      <name val="宋体"/>
      <family val="0"/>
    </font>
    <font>
      <sz val="9"/>
      <color indexed="63"/>
      <name val="宋体"/>
      <family val="0"/>
    </font>
    <font>
      <b/>
      <sz val="15"/>
      <name val="宋体"/>
      <family val="0"/>
    </font>
    <font>
      <b/>
      <sz val="10"/>
      <name val="宋体"/>
      <family val="0"/>
    </font>
    <font>
      <b/>
      <sz val="11"/>
      <color indexed="8"/>
      <name val="宋体"/>
      <family val="0"/>
    </font>
    <font>
      <b/>
      <sz val="18"/>
      <name val="宋体"/>
      <family val="0"/>
    </font>
    <font>
      <sz val="48"/>
      <name val="宋体"/>
      <family val="0"/>
    </font>
    <font>
      <b/>
      <sz val="20"/>
      <name val="宋体"/>
      <family val="0"/>
    </font>
    <font>
      <b/>
      <sz val="15"/>
      <color indexed="54"/>
      <name val="宋体"/>
      <family val="0"/>
    </font>
    <font>
      <b/>
      <sz val="10"/>
      <name val="Arial"/>
      <family val="2"/>
    </font>
    <font>
      <sz val="11"/>
      <color indexed="9"/>
      <name val="宋体"/>
      <family val="0"/>
    </font>
    <font>
      <b/>
      <sz val="11"/>
      <color indexed="54"/>
      <name val="宋体"/>
      <family val="0"/>
    </font>
    <font>
      <b/>
      <sz val="18"/>
      <color indexed="54"/>
      <name val="宋体"/>
      <family val="0"/>
    </font>
    <font>
      <sz val="11"/>
      <color indexed="62"/>
      <name val="宋体"/>
      <family val="0"/>
    </font>
    <font>
      <sz val="11"/>
      <color indexed="16"/>
      <name val="宋体"/>
      <family val="0"/>
    </font>
    <font>
      <u val="single"/>
      <sz val="11"/>
      <color indexed="12"/>
      <name val="宋体"/>
      <family val="0"/>
    </font>
    <font>
      <sz val="11"/>
      <color indexed="19"/>
      <name val="宋体"/>
      <family val="0"/>
    </font>
    <font>
      <i/>
      <sz val="11"/>
      <color indexed="23"/>
      <name val="宋体"/>
      <family val="0"/>
    </font>
    <font>
      <u val="single"/>
      <sz val="11"/>
      <color indexed="20"/>
      <name val="宋体"/>
      <family val="0"/>
    </font>
    <font>
      <sz val="11"/>
      <color indexed="53"/>
      <name val="宋体"/>
      <family val="0"/>
    </font>
    <font>
      <sz val="11"/>
      <color indexed="10"/>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17"/>
      <name val="宋体"/>
      <family val="0"/>
    </font>
    <font>
      <sz val="10"/>
      <name val="仿宋_GB2312"/>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rgb="FF2B2B2B"/>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00B05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style="thin"/>
      <top>
        <color indexed="63"/>
      </top>
      <bottom>
        <color indexed="63"/>
      </bottom>
    </border>
    <border>
      <left style="thin"/>
      <right style="thin"/>
      <top/>
      <bottom style="thin"/>
    </border>
    <border>
      <left style="thin">
        <color indexed="8"/>
      </left>
      <right style="thin">
        <color indexed="8"/>
      </right>
      <top style="thin">
        <color indexed="8"/>
      </top>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18"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177" fontId="18" fillId="0" borderId="0" applyFont="0" applyFill="0" applyBorder="0" applyAlignment="0" applyProtection="0"/>
    <xf numFmtId="176" fontId="18"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179" fontId="18"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18" fillId="0" borderId="0" applyFont="0" applyFill="0" applyBorder="0" applyAlignment="0" applyProtection="0"/>
    <xf numFmtId="0" fontId="41" fillId="0" borderId="0" applyNumberFormat="0" applyFill="0" applyBorder="0" applyAlignment="0" applyProtection="0"/>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6" fillId="0" borderId="0">
      <alignment vertical="center"/>
      <protection/>
    </xf>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xf numFmtId="0" fontId="2" fillId="0" borderId="0">
      <alignment/>
      <protection/>
    </xf>
  </cellStyleXfs>
  <cellXfs count="224">
    <xf numFmtId="0" fontId="0" fillId="0" borderId="0" xfId="0" applyAlignment="1">
      <alignment/>
    </xf>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xf>
    <xf numFmtId="0" fontId="3" fillId="0" borderId="0" xfId="0" applyFont="1" applyAlignment="1">
      <alignment horizontal="center" vertical="center"/>
    </xf>
    <xf numFmtId="0" fontId="1" fillId="0" borderId="9" xfId="0"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Border="1" applyAlignment="1">
      <alignment/>
    </xf>
    <xf numFmtId="180" fontId="1" fillId="0" borderId="9" xfId="0" applyNumberFormat="1" applyFont="1" applyBorder="1" applyAlignment="1">
      <alignment horizontal="center" vertical="center" wrapText="1"/>
    </xf>
    <xf numFmtId="0" fontId="2" fillId="0" borderId="0" xfId="64" applyAlignment="1">
      <alignment vertical="center" wrapText="1"/>
      <protection/>
    </xf>
    <xf numFmtId="0" fontId="2" fillId="0" borderId="0" xfId="64" applyFont="1" applyAlignment="1">
      <alignment vertical="center"/>
      <protection/>
    </xf>
    <xf numFmtId="0" fontId="4" fillId="0" borderId="0" xfId="64" applyFont="1" applyAlignment="1">
      <alignment vertical="center" wrapText="1"/>
      <protection/>
    </xf>
    <xf numFmtId="0" fontId="5" fillId="0" borderId="0" xfId="64" applyFont="1" applyAlignment="1">
      <alignment horizontal="center" vertical="center" wrapText="1"/>
      <protection/>
    </xf>
    <xf numFmtId="0" fontId="2" fillId="0" borderId="0" xfId="64" applyFont="1" applyAlignment="1">
      <alignment horizontal="center" vertical="center" wrapText="1"/>
      <protection/>
    </xf>
    <xf numFmtId="0" fontId="2" fillId="0" borderId="10" xfId="64" applyFont="1" applyBorder="1" applyAlignment="1">
      <alignment vertical="center"/>
      <protection/>
    </xf>
    <xf numFmtId="0" fontId="2" fillId="0" borderId="10" xfId="64" applyFont="1" applyBorder="1" applyAlignment="1">
      <alignment vertical="center" wrapText="1"/>
      <protection/>
    </xf>
    <xf numFmtId="0" fontId="2" fillId="0" borderId="0" xfId="64" applyFont="1" applyBorder="1" applyAlignment="1">
      <alignment vertical="center" wrapText="1"/>
      <protection/>
    </xf>
    <xf numFmtId="0" fontId="2" fillId="0" borderId="11" xfId="64" applyBorder="1" applyAlignment="1">
      <alignment horizontal="center" vertical="center" wrapText="1"/>
      <protection/>
    </xf>
    <xf numFmtId="0" fontId="2" fillId="0" borderId="12" xfId="64" applyBorder="1" applyAlignment="1">
      <alignment horizontal="center" vertical="center" wrapText="1"/>
      <protection/>
    </xf>
    <xf numFmtId="0" fontId="2" fillId="0" borderId="9" xfId="64" applyBorder="1" applyAlignment="1">
      <alignment horizontal="center" vertical="center" wrapText="1"/>
      <protection/>
    </xf>
    <xf numFmtId="0" fontId="2" fillId="0" borderId="11" xfId="64" applyFont="1" applyBorder="1" applyAlignment="1">
      <alignment horizontal="center" vertical="center" wrapText="1"/>
      <protection/>
    </xf>
    <xf numFmtId="0" fontId="2" fillId="0" borderId="12" xfId="64" applyFont="1" applyBorder="1" applyAlignment="1">
      <alignment horizontal="center" vertical="center" wrapText="1"/>
      <protection/>
    </xf>
    <xf numFmtId="0" fontId="2" fillId="0" borderId="9" xfId="64" applyFont="1" applyBorder="1" applyAlignment="1">
      <alignment horizontal="center" vertical="center" wrapText="1"/>
      <protection/>
    </xf>
    <xf numFmtId="0" fontId="2" fillId="0" borderId="13" xfId="64" applyFont="1" applyBorder="1" applyAlignment="1">
      <alignment horizontal="center" vertical="center" wrapText="1"/>
      <protection/>
    </xf>
    <xf numFmtId="0" fontId="2" fillId="0" borderId="14" xfId="64" applyFont="1" applyBorder="1" applyAlignment="1">
      <alignment horizontal="center" vertical="center" wrapText="1"/>
      <protection/>
    </xf>
    <xf numFmtId="0" fontId="6" fillId="0" borderId="15" xfId="0" applyFont="1" applyFill="1" applyBorder="1" applyAlignment="1">
      <alignment vertical="center"/>
    </xf>
    <xf numFmtId="0" fontId="6" fillId="0" borderId="16" xfId="0" applyFont="1" applyFill="1" applyBorder="1" applyAlignment="1">
      <alignment vertical="center"/>
    </xf>
    <xf numFmtId="0" fontId="2" fillId="0" borderId="9" xfId="64" applyFont="1" applyBorder="1" applyAlignment="1">
      <alignment vertical="center" wrapText="1"/>
      <protection/>
    </xf>
    <xf numFmtId="0" fontId="2" fillId="0" borderId="14" xfId="64" applyFont="1" applyBorder="1" applyAlignment="1">
      <alignment horizontal="left" vertical="center" wrapText="1"/>
      <protection/>
    </xf>
    <xf numFmtId="0" fontId="2" fillId="0" borderId="15" xfId="64" applyFont="1" applyBorder="1" applyAlignment="1">
      <alignment horizontal="left" vertical="center" wrapText="1"/>
      <protection/>
    </xf>
    <xf numFmtId="0" fontId="2" fillId="0" borderId="11" xfId="64" applyBorder="1" applyAlignment="1">
      <alignment horizontal="right" vertical="center" wrapText="1"/>
      <protection/>
    </xf>
    <xf numFmtId="0" fontId="6" fillId="0" borderId="17" xfId="0" applyFont="1" applyFill="1" applyBorder="1" applyAlignment="1">
      <alignment vertical="center"/>
    </xf>
    <xf numFmtId="0" fontId="6" fillId="0" borderId="0" xfId="0" applyFont="1" applyFill="1" applyAlignment="1">
      <alignment vertical="center"/>
    </xf>
    <xf numFmtId="0" fontId="6" fillId="0" borderId="18" xfId="0" applyFont="1" applyFill="1" applyBorder="1" applyAlignment="1">
      <alignment vertical="center"/>
    </xf>
    <xf numFmtId="0" fontId="6" fillId="0" borderId="19" xfId="0" applyFont="1" applyFill="1" applyBorder="1" applyAlignment="1">
      <alignment vertical="center"/>
    </xf>
    <xf numFmtId="0" fontId="6" fillId="0" borderId="10" xfId="0" applyFont="1" applyFill="1" applyBorder="1" applyAlignment="1">
      <alignment vertical="center"/>
    </xf>
    <xf numFmtId="0" fontId="6" fillId="0" borderId="20" xfId="0" applyFont="1" applyFill="1" applyBorder="1" applyAlignment="1">
      <alignment vertical="center"/>
    </xf>
    <xf numFmtId="0" fontId="2" fillId="0" borderId="21" xfId="64" applyBorder="1" applyAlignment="1">
      <alignment horizontal="center" vertical="center" wrapText="1"/>
      <protection/>
    </xf>
    <xf numFmtId="0" fontId="2" fillId="0" borderId="21" xfId="64" applyFont="1" applyBorder="1" applyAlignment="1">
      <alignment horizontal="left" vertical="top" wrapText="1"/>
      <protection/>
    </xf>
    <xf numFmtId="0" fontId="2" fillId="0" borderId="14" xfId="64" applyFont="1" applyBorder="1" applyAlignment="1">
      <alignment horizontal="left" vertical="top" wrapText="1"/>
      <protection/>
    </xf>
    <xf numFmtId="0" fontId="2" fillId="0" borderId="15" xfId="64" applyFont="1" applyBorder="1" applyAlignment="1">
      <alignment horizontal="left" vertical="top" wrapText="1"/>
      <protection/>
    </xf>
    <xf numFmtId="0" fontId="2" fillId="0" borderId="15" xfId="64" applyBorder="1" applyAlignment="1">
      <alignment horizontal="left" vertical="top" wrapText="1"/>
      <protection/>
    </xf>
    <xf numFmtId="0" fontId="7" fillId="0" borderId="9" xfId="64" applyFont="1" applyBorder="1" applyAlignment="1">
      <alignment horizontal="center" vertical="center" wrapText="1"/>
      <protection/>
    </xf>
    <xf numFmtId="0" fontId="2" fillId="0" borderId="9" xfId="64" applyBorder="1" applyAlignment="1">
      <alignment vertical="center" wrapText="1"/>
      <protection/>
    </xf>
    <xf numFmtId="0" fontId="2" fillId="0" borderId="9" xfId="64" applyFont="1" applyBorder="1" applyAlignment="1">
      <alignment horizontal="left" vertical="center" wrapText="1"/>
      <protection/>
    </xf>
    <xf numFmtId="0" fontId="7" fillId="0" borderId="0" xfId="64" applyNumberFormat="1" applyFont="1" applyFill="1" applyBorder="1" applyAlignment="1">
      <alignment vertical="center" wrapText="1"/>
      <protection/>
    </xf>
    <xf numFmtId="0" fontId="2" fillId="0" borderId="13" xfId="64" applyBorder="1" applyAlignment="1">
      <alignment horizontal="right" vertical="center" wrapText="1"/>
      <protection/>
    </xf>
    <xf numFmtId="0" fontId="2" fillId="0" borderId="16" xfId="64" applyBorder="1" applyAlignment="1">
      <alignment horizontal="left" vertical="top" wrapText="1"/>
      <protection/>
    </xf>
    <xf numFmtId="0" fontId="2" fillId="0" borderId="0" xfId="64" applyAlignment="1">
      <alignment vertical="center"/>
      <protection/>
    </xf>
    <xf numFmtId="0" fontId="7" fillId="0" borderId="0" xfId="64" applyFont="1" applyAlignment="1">
      <alignment vertical="center" wrapText="1"/>
      <protection/>
    </xf>
    <xf numFmtId="0" fontId="2" fillId="0" borderId="0" xfId="64" applyAlignment="1">
      <alignment horizontal="center" vertical="center" wrapText="1"/>
      <protection/>
    </xf>
    <xf numFmtId="0" fontId="4" fillId="0" borderId="0" xfId="64" applyFont="1" applyAlignment="1">
      <alignment vertical="center"/>
      <protection/>
    </xf>
    <xf numFmtId="0" fontId="2" fillId="0" borderId="0" xfId="64" applyAlignment="1">
      <alignment horizontal="center" vertical="center"/>
      <protection/>
    </xf>
    <xf numFmtId="0" fontId="0" fillId="0" borderId="9" xfId="0" applyFill="1" applyBorder="1" applyAlignment="1">
      <alignment vertical="center"/>
    </xf>
    <xf numFmtId="0" fontId="0" fillId="0" borderId="9" xfId="0" applyFill="1" applyBorder="1" applyAlignment="1">
      <alignment horizontal="center" vertical="center"/>
    </xf>
    <xf numFmtId="0" fontId="0" fillId="0" borderId="9" xfId="64" applyFont="1" applyBorder="1" applyAlignment="1">
      <alignment vertical="center" wrapText="1"/>
      <protection/>
    </xf>
    <xf numFmtId="0" fontId="0" fillId="0" borderId="9" xfId="64" applyFont="1" applyBorder="1" applyAlignment="1">
      <alignment horizontal="center" vertical="center" wrapText="1"/>
      <protection/>
    </xf>
    <xf numFmtId="0" fontId="2" fillId="0" borderId="11" xfId="64" applyFont="1" applyBorder="1" applyAlignment="1">
      <alignment horizontal="left" vertical="top" wrapText="1"/>
      <protection/>
    </xf>
    <xf numFmtId="0" fontId="2" fillId="0" borderId="12" xfId="64" applyFont="1" applyBorder="1" applyAlignment="1">
      <alignment horizontal="left" vertical="top" wrapText="1"/>
      <protection/>
    </xf>
    <xf numFmtId="0" fontId="2" fillId="0" borderId="13" xfId="64" applyFont="1" applyBorder="1" applyAlignment="1">
      <alignment horizontal="left" vertical="top" wrapText="1"/>
      <protection/>
    </xf>
    <xf numFmtId="0" fontId="2" fillId="0" borderId="13" xfId="64" applyBorder="1" applyAlignment="1">
      <alignment horizontal="center" vertical="center" wrapText="1"/>
      <protection/>
    </xf>
    <xf numFmtId="0" fontId="2" fillId="0" borderId="14" xfId="64" applyBorder="1" applyAlignment="1">
      <alignment horizontal="center" vertical="center" wrapText="1"/>
      <protection/>
    </xf>
    <xf numFmtId="0" fontId="2" fillId="0" borderId="16" xfId="64" applyBorder="1" applyAlignment="1">
      <alignment horizontal="center" vertical="center" wrapText="1"/>
      <protection/>
    </xf>
    <xf numFmtId="0" fontId="2" fillId="0" borderId="9" xfId="64" applyBorder="1" applyAlignment="1">
      <alignment horizontal="left" vertical="center" wrapText="1"/>
      <protection/>
    </xf>
    <xf numFmtId="9" fontId="2" fillId="0" borderId="11" xfId="64" applyNumberFormat="1" applyFont="1" applyBorder="1" applyAlignment="1">
      <alignment horizontal="center" vertical="center" wrapText="1"/>
      <protection/>
    </xf>
    <xf numFmtId="9" fontId="2" fillId="0" borderId="13" xfId="64" applyNumberFormat="1" applyFont="1" applyBorder="1" applyAlignment="1">
      <alignment horizontal="center" vertical="center" wrapText="1"/>
      <protection/>
    </xf>
    <xf numFmtId="0" fontId="2" fillId="0" borderId="16" xfId="64" applyFont="1" applyBorder="1" applyAlignment="1">
      <alignment horizontal="center" vertical="center" wrapText="1"/>
      <protection/>
    </xf>
    <xf numFmtId="0" fontId="2" fillId="0" borderId="19" xfId="64" applyFont="1" applyBorder="1" applyAlignment="1">
      <alignment horizontal="center" vertical="center" wrapText="1"/>
      <protection/>
    </xf>
    <xf numFmtId="0" fontId="2" fillId="0" borderId="20" xfId="64" applyFont="1" applyBorder="1" applyAlignment="1">
      <alignment horizontal="center" vertical="center" wrapText="1"/>
      <protection/>
    </xf>
    <xf numFmtId="0" fontId="2" fillId="0" borderId="11" xfId="64" applyBorder="1" applyAlignment="1">
      <alignment horizontal="left" vertical="center" wrapText="1"/>
      <protection/>
    </xf>
    <xf numFmtId="0" fontId="2" fillId="0" borderId="17" xfId="64" applyFont="1" applyBorder="1" applyAlignment="1">
      <alignment horizontal="center" vertical="center" wrapText="1"/>
      <protection/>
    </xf>
    <xf numFmtId="0" fontId="2" fillId="0" borderId="18" xfId="64" applyFont="1" applyBorder="1" applyAlignment="1">
      <alignment horizontal="center" vertical="center" wrapText="1"/>
      <protection/>
    </xf>
    <xf numFmtId="0" fontId="7" fillId="0" borderId="15" xfId="64" applyNumberFormat="1" applyFont="1" applyFill="1" applyBorder="1" applyAlignment="1">
      <alignment vertical="center" wrapText="1"/>
      <protection/>
    </xf>
    <xf numFmtId="0" fontId="0" fillId="0" borderId="0" xfId="0" applyFill="1" applyAlignment="1">
      <alignment/>
    </xf>
    <xf numFmtId="0" fontId="2" fillId="0" borderId="0" xfId="0" applyFont="1" applyAlignment="1">
      <alignment/>
    </xf>
    <xf numFmtId="0" fontId="5"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protection/>
    </xf>
    <xf numFmtId="0" fontId="0" fillId="0" borderId="22"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protection/>
    </xf>
    <xf numFmtId="0" fontId="0" fillId="0" borderId="9" xfId="0" applyFill="1" applyBorder="1" applyAlignment="1">
      <alignment horizontal="center" vertical="center" wrapText="1"/>
    </xf>
    <xf numFmtId="0" fontId="0" fillId="0" borderId="21" xfId="0" applyBorder="1" applyAlignment="1">
      <alignment horizontal="center" vertical="center"/>
    </xf>
    <xf numFmtId="0" fontId="0" fillId="0" borderId="21" xfId="0" applyFill="1" applyBorder="1" applyAlignment="1">
      <alignment horizontal="center" vertical="center"/>
    </xf>
    <xf numFmtId="0" fontId="0" fillId="33" borderId="9" xfId="0" applyFill="1" applyBorder="1" applyAlignment="1">
      <alignment horizontal="center" vertical="center"/>
    </xf>
    <xf numFmtId="0" fontId="0" fillId="0" borderId="9" xfId="0" applyFill="1" applyBorder="1" applyAlignment="1">
      <alignment/>
    </xf>
    <xf numFmtId="0" fontId="0" fillId="0" borderId="9" xfId="0" applyBorder="1" applyAlignment="1">
      <alignment/>
    </xf>
    <xf numFmtId="0" fontId="0" fillId="0" borderId="13"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0" xfId="0" applyAlignment="1">
      <alignment horizontal="right"/>
    </xf>
    <xf numFmtId="0" fontId="8" fillId="0" borderId="0" xfId="0" applyFont="1" applyAlignment="1">
      <alignment vertical="center"/>
    </xf>
    <xf numFmtId="0" fontId="5" fillId="0" borderId="0" xfId="0" applyFont="1" applyAlignment="1">
      <alignment horizontal="centerContinuous" vertical="center"/>
    </xf>
    <xf numFmtId="0" fontId="0" fillId="0" borderId="16"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0" fontId="0" fillId="0" borderId="20" xfId="0" applyNumberFormat="1" applyFont="1" applyFill="1" applyBorder="1" applyAlignment="1" applyProtection="1">
      <alignment horizontal="center" vertical="center" wrapText="1"/>
      <protection/>
    </xf>
    <xf numFmtId="0" fontId="0" fillId="0" borderId="22" xfId="0" applyBorder="1" applyAlignment="1">
      <alignment horizontal="center" vertical="center"/>
    </xf>
    <xf numFmtId="0" fontId="8" fillId="0" borderId="9" xfId="0" applyFont="1" applyBorder="1" applyAlignment="1">
      <alignment horizontal="center" vertical="center" wrapText="1"/>
    </xf>
    <xf numFmtId="0" fontId="0" fillId="0" borderId="9" xfId="0" applyFont="1" applyFill="1" applyBorder="1" applyAlignment="1">
      <alignment horizontal="center" vertical="center"/>
    </xf>
    <xf numFmtId="0" fontId="8" fillId="0" borderId="21" xfId="0" applyFont="1" applyBorder="1" applyAlignment="1">
      <alignment horizontal="center" vertical="center"/>
    </xf>
    <xf numFmtId="0" fontId="8" fillId="0" borderId="9" xfId="0" applyFont="1" applyBorder="1" applyAlignment="1">
      <alignment horizontal="center" vertical="center"/>
    </xf>
    <xf numFmtId="49" fontId="0" fillId="0" borderId="9" xfId="0" applyNumberFormat="1" applyBorder="1" applyAlignment="1">
      <alignment horizontal="center" vertical="center" wrapText="1"/>
    </xf>
    <xf numFmtId="0" fontId="0" fillId="0" borderId="9" xfId="0" applyFont="1" applyFill="1" applyBorder="1" applyAlignment="1">
      <alignment horizontal="center"/>
    </xf>
    <xf numFmtId="0" fontId="0" fillId="0" borderId="9" xfId="0" applyBorder="1" applyAlignment="1">
      <alignment horizontal="center" vertical="center"/>
    </xf>
    <xf numFmtId="0" fontId="0" fillId="0" borderId="0" xfId="0" applyAlignment="1">
      <alignment horizontal="centerContinuous" vertical="center"/>
    </xf>
    <xf numFmtId="0" fontId="0" fillId="0" borderId="10" xfId="0" applyBorder="1" applyAlignment="1">
      <alignment horizontal="center" vertical="center"/>
    </xf>
    <xf numFmtId="0" fontId="8" fillId="0" borderId="9" xfId="0" applyNumberFormat="1" applyFont="1" applyFill="1" applyBorder="1" applyAlignment="1" applyProtection="1">
      <alignment horizontal="center" vertical="center" wrapText="1"/>
      <protection/>
    </xf>
    <xf numFmtId="0" fontId="0" fillId="0" borderId="0" xfId="0" applyAlignment="1">
      <alignment vertical="center"/>
    </xf>
    <xf numFmtId="49" fontId="0" fillId="0" borderId="9" xfId="0" applyNumberFormat="1" applyFill="1" applyBorder="1" applyAlignment="1" applyProtection="1">
      <alignment horizontal="center" vertical="center" wrapText="1"/>
      <protection/>
    </xf>
    <xf numFmtId="0" fontId="0" fillId="0" borderId="0" xfId="0" applyFont="1" applyAlignment="1">
      <alignment horizontal="center"/>
    </xf>
    <xf numFmtId="0" fontId="8" fillId="0" borderId="0" xfId="0" applyFont="1" applyAlignment="1">
      <alignment horizontal="center"/>
    </xf>
    <xf numFmtId="0" fontId="0" fillId="0" borderId="0" xfId="0" applyFill="1" applyAlignment="1">
      <alignment vertical="center"/>
    </xf>
    <xf numFmtId="0" fontId="0" fillId="0" borderId="0" xfId="0" applyAlignment="1">
      <alignment horizontal="right" vertical="center"/>
    </xf>
    <xf numFmtId="0" fontId="0" fillId="0" borderId="9" xfId="0" applyFont="1" applyBorder="1" applyAlignment="1">
      <alignment horizontal="center" vertical="center" wrapText="1"/>
    </xf>
    <xf numFmtId="0" fontId="0" fillId="0" borderId="9" xfId="0" applyFont="1" applyFill="1" applyBorder="1" applyAlignment="1">
      <alignment horizontal="center" vertical="center" wrapText="1"/>
    </xf>
    <xf numFmtId="0" fontId="0" fillId="0" borderId="21" xfId="0" applyFont="1" applyBorder="1" applyAlignment="1">
      <alignment horizontal="center" vertical="center"/>
    </xf>
    <xf numFmtId="0" fontId="0" fillId="0" borderId="21" xfId="0" applyFont="1" applyFill="1" applyBorder="1" applyAlignment="1">
      <alignment horizontal="center" vertical="center"/>
    </xf>
    <xf numFmtId="0" fontId="8" fillId="0" borderId="21" xfId="0" applyFont="1" applyFill="1" applyBorder="1" applyAlignment="1">
      <alignment horizontal="center" vertical="center"/>
    </xf>
    <xf numFmtId="0" fontId="0" fillId="0" borderId="9" xfId="0" applyBorder="1" applyAlignment="1">
      <alignment vertical="center"/>
    </xf>
    <xf numFmtId="0" fontId="0" fillId="0" borderId="9" xfId="0" applyFont="1" applyFill="1" applyBorder="1" applyAlignment="1">
      <alignment vertical="center"/>
    </xf>
    <xf numFmtId="0" fontId="0" fillId="0" borderId="9" xfId="0" applyFont="1" applyFill="1" applyBorder="1" applyAlignment="1">
      <alignment horizontal="left" vertical="center"/>
    </xf>
    <xf numFmtId="49" fontId="9" fillId="0" borderId="24" xfId="0" applyNumberFormat="1" applyFont="1" applyFill="1" applyBorder="1" applyAlignment="1">
      <alignment horizontal="left" vertical="center" wrapText="1"/>
    </xf>
    <xf numFmtId="0" fontId="0" fillId="0" borderId="9" xfId="0" applyFill="1" applyBorder="1" applyAlignment="1">
      <alignment horizontal="right" vertical="center"/>
    </xf>
    <xf numFmtId="0" fontId="56" fillId="0" borderId="9" xfId="0" applyFont="1" applyFill="1" applyBorder="1" applyAlignment="1">
      <alignment horizontal="left" vertical="center" wrapText="1"/>
    </xf>
    <xf numFmtId="0" fontId="56" fillId="0" borderId="9" xfId="0" applyFont="1" applyFill="1" applyBorder="1" applyAlignment="1">
      <alignment horizontal="left"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1"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8" fillId="0" borderId="9" xfId="0" applyNumberFormat="1" applyFont="1" applyFill="1" applyBorder="1" applyAlignment="1" applyProtection="1">
      <alignment horizontal="center" vertical="center"/>
      <protection/>
    </xf>
    <xf numFmtId="0" fontId="8" fillId="0" borderId="9" xfId="0" applyFont="1" applyFill="1" applyBorder="1" applyAlignment="1">
      <alignment horizontal="center" vertical="center"/>
    </xf>
    <xf numFmtId="0" fontId="0" fillId="0" borderId="9" xfId="0" applyNumberFormat="1" applyFont="1" applyFill="1" applyBorder="1" applyAlignment="1" applyProtection="1">
      <alignment vertical="center"/>
      <protection/>
    </xf>
    <xf numFmtId="4" fontId="0" fillId="0" borderId="9" xfId="0" applyNumberFormat="1" applyFont="1" applyFill="1" applyBorder="1" applyAlignment="1" applyProtection="1">
      <alignment horizontal="right" vertical="center"/>
      <protection/>
    </xf>
    <xf numFmtId="0" fontId="7" fillId="0" borderId="9" xfId="0" applyFont="1" applyFill="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Border="1" applyAlignment="1">
      <alignment horizontal="left" vertical="center"/>
    </xf>
    <xf numFmtId="4" fontId="0" fillId="33" borderId="9" xfId="0" applyNumberFormat="1" applyFont="1" applyFill="1" applyBorder="1" applyAlignment="1" applyProtection="1">
      <alignment horizontal="center" vertical="center" wrapText="1"/>
      <protection/>
    </xf>
    <xf numFmtId="0" fontId="0" fillId="0" borderId="9" xfId="0" applyNumberFormat="1" applyFill="1" applyBorder="1" applyAlignment="1" applyProtection="1">
      <alignment vertical="center"/>
      <protection/>
    </xf>
    <xf numFmtId="0" fontId="0" fillId="0" borderId="9" xfId="0" applyFill="1" applyBorder="1" applyAlignment="1">
      <alignment horizontal="left" vertical="center"/>
    </xf>
    <xf numFmtId="4" fontId="0" fillId="0" borderId="9" xfId="0" applyNumberFormat="1" applyFont="1" applyFill="1" applyBorder="1" applyAlignment="1" applyProtection="1">
      <alignment horizontal="center" vertical="center" wrapText="1"/>
      <protection/>
    </xf>
    <xf numFmtId="0" fontId="7" fillId="0" borderId="9" xfId="0" applyFont="1" applyFill="1" applyBorder="1" applyAlignment="1">
      <alignment vertical="center"/>
    </xf>
    <xf numFmtId="4" fontId="0" fillId="0" borderId="9" xfId="0" applyNumberFormat="1" applyFill="1" applyBorder="1" applyAlignment="1">
      <alignment horizontal="righ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center" vertical="center" wrapText="1"/>
    </xf>
    <xf numFmtId="4" fontId="0" fillId="33" borderId="9" xfId="0" applyNumberFormat="1" applyFill="1" applyBorder="1" applyAlignment="1">
      <alignment horizontal="center" vertical="center"/>
    </xf>
    <xf numFmtId="4" fontId="0" fillId="33" borderId="9" xfId="0" applyNumberFormat="1" applyFill="1" applyBorder="1" applyAlignment="1">
      <alignment horizontal="center" vertical="center" wrapText="1"/>
    </xf>
    <xf numFmtId="4" fontId="0" fillId="33" borderId="9" xfId="0" applyNumberFormat="1" applyFont="1" applyFill="1" applyBorder="1" applyAlignment="1">
      <alignment horizontal="center" vertical="center" wrapText="1"/>
    </xf>
    <xf numFmtId="0" fontId="8" fillId="0" borderId="0" xfId="0" applyFont="1" applyAlignment="1">
      <alignment/>
    </xf>
    <xf numFmtId="0" fontId="7" fillId="0" borderId="0" xfId="0" applyFont="1" applyFill="1" applyAlignment="1">
      <alignment/>
    </xf>
    <xf numFmtId="0" fontId="12" fillId="0" borderId="0" xfId="0" applyFont="1" applyFill="1" applyAlignment="1">
      <alignment/>
    </xf>
    <xf numFmtId="49" fontId="0" fillId="0" borderId="9" xfId="0" applyNumberFormat="1" applyFill="1" applyBorder="1" applyAlignment="1" applyProtection="1">
      <alignment horizontal="left" vertical="center" wrapText="1"/>
      <protection/>
    </xf>
    <xf numFmtId="49" fontId="8" fillId="0" borderId="9" xfId="0" applyNumberFormat="1" applyFont="1" applyFill="1" applyBorder="1" applyAlignment="1" applyProtection="1">
      <alignment horizontal="left" vertical="center" wrapText="1"/>
      <protection/>
    </xf>
    <xf numFmtId="49" fontId="8" fillId="0" borderId="9" xfId="0" applyNumberFormat="1" applyFont="1" applyFill="1" applyBorder="1" applyAlignment="1" applyProtection="1">
      <alignment horizontal="center" vertical="center" wrapText="1"/>
      <protection/>
    </xf>
    <xf numFmtId="181" fontId="8" fillId="33" borderId="9" xfId="0" applyNumberFormat="1" applyFont="1" applyFill="1" applyBorder="1" applyAlignment="1" applyProtection="1">
      <alignment horizontal="center" vertical="center" wrapText="1"/>
      <protection/>
    </xf>
    <xf numFmtId="181" fontId="8" fillId="0" borderId="9" xfId="0" applyNumberFormat="1" applyFont="1" applyFill="1" applyBorder="1" applyAlignment="1" applyProtection="1">
      <alignment horizontal="center" vertical="center" wrapText="1"/>
      <protection/>
    </xf>
    <xf numFmtId="49" fontId="13" fillId="0" borderId="24" xfId="0" applyNumberFormat="1" applyFont="1" applyFill="1" applyBorder="1" applyAlignment="1">
      <alignment horizontal="left" vertical="center" wrapText="1"/>
    </xf>
    <xf numFmtId="49" fontId="13" fillId="0" borderId="24" xfId="0" applyNumberFormat="1" applyFont="1" applyFill="1" applyBorder="1" applyAlignment="1">
      <alignment horizontal="center" vertical="center" wrapText="1"/>
    </xf>
    <xf numFmtId="181" fontId="13" fillId="0" borderId="24" xfId="0" applyNumberFormat="1" applyFont="1" applyFill="1" applyBorder="1" applyAlignment="1">
      <alignment horizontal="center" vertical="center" wrapText="1"/>
    </xf>
    <xf numFmtId="49" fontId="6" fillId="0" borderId="24" xfId="0" applyNumberFormat="1" applyFont="1" applyFill="1" applyBorder="1" applyAlignment="1">
      <alignment horizontal="left" vertical="center" wrapText="1"/>
    </xf>
    <xf numFmtId="49" fontId="6" fillId="0" borderId="24" xfId="0" applyNumberFormat="1" applyFont="1" applyFill="1" applyBorder="1" applyAlignment="1">
      <alignment horizontal="center" vertical="center" wrapText="1"/>
    </xf>
    <xf numFmtId="181" fontId="6" fillId="0" borderId="24"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xf>
    <xf numFmtId="0" fontId="56" fillId="0" borderId="9" xfId="0" applyFont="1" applyFill="1" applyBorder="1" applyAlignment="1">
      <alignment horizontal="center" vertical="center" wrapText="1"/>
    </xf>
    <xf numFmtId="0" fontId="0" fillId="0" borderId="9" xfId="0" applyFont="1" applyBorder="1" applyAlignment="1">
      <alignment horizontal="center" vertical="center"/>
    </xf>
    <xf numFmtId="182" fontId="0" fillId="0" borderId="9" xfId="19" applyNumberFormat="1" applyFont="1" applyBorder="1" applyAlignment="1">
      <alignment horizontal="center" vertical="center"/>
    </xf>
    <xf numFmtId="181" fontId="0" fillId="33" borderId="9" xfId="0" applyNumberFormat="1" applyFont="1" applyFill="1" applyBorder="1" applyAlignment="1" applyProtection="1">
      <alignment horizontal="center" vertical="center" wrapText="1"/>
      <protection/>
    </xf>
    <xf numFmtId="0" fontId="8" fillId="0" borderId="0" xfId="0" applyFont="1" applyAlignment="1">
      <alignment horizontal="center" vertical="center"/>
    </xf>
    <xf numFmtId="0" fontId="8" fillId="0" borderId="0" xfId="0" applyFont="1" applyFill="1" applyAlignment="1">
      <alignment horizontal="center" vertical="center"/>
    </xf>
    <xf numFmtId="0" fontId="0" fillId="0" borderId="0" xfId="0" applyFill="1" applyAlignment="1">
      <alignment horizontal="center" vertical="center"/>
    </xf>
    <xf numFmtId="0" fontId="8" fillId="0" borderId="0" xfId="0" applyFont="1" applyFill="1" applyAlignment="1">
      <alignment/>
    </xf>
    <xf numFmtId="181" fontId="8" fillId="0" borderId="9" xfId="0" applyNumberFormat="1" applyFont="1" applyBorder="1" applyAlignment="1">
      <alignment horizontal="center" vertical="center" wrapText="1"/>
    </xf>
    <xf numFmtId="0" fontId="8" fillId="0" borderId="9" xfId="0" applyFont="1" applyFill="1" applyBorder="1" applyAlignment="1">
      <alignment horizontal="center" vertical="center" wrapText="1"/>
    </xf>
    <xf numFmtId="181" fontId="8" fillId="0" borderId="9" xfId="0" applyNumberFormat="1" applyFont="1" applyFill="1" applyBorder="1" applyAlignment="1">
      <alignment horizontal="center" vertical="center" wrapText="1"/>
    </xf>
    <xf numFmtId="181" fontId="0" fillId="0" borderId="9" xfId="0" applyNumberFormat="1" applyFill="1" applyBorder="1" applyAlignment="1">
      <alignment horizontal="center" vertical="center" wrapText="1"/>
    </xf>
    <xf numFmtId="181" fontId="0" fillId="0" borderId="9" xfId="0" applyNumberFormat="1" applyFont="1" applyFill="1" applyBorder="1" applyAlignment="1">
      <alignment horizontal="center" vertical="center"/>
    </xf>
    <xf numFmtId="181" fontId="0" fillId="0" borderId="9" xfId="19" applyNumberFormat="1" applyFont="1" applyFill="1" applyBorder="1" applyAlignment="1">
      <alignment horizontal="center" vertical="center"/>
    </xf>
    <xf numFmtId="181" fontId="0" fillId="0" borderId="9" xfId="0" applyNumberFormat="1" applyFont="1" applyFill="1" applyBorder="1" applyAlignment="1">
      <alignment horizontal="center" vertical="center" wrapText="1"/>
    </xf>
    <xf numFmtId="181" fontId="0" fillId="0" borderId="9" xfId="19" applyNumberFormat="1" applyFont="1" applyFill="1" applyBorder="1" applyAlignment="1" applyProtection="1">
      <alignment horizontal="center" vertical="center" wrapText="1"/>
      <protection/>
    </xf>
    <xf numFmtId="0" fontId="8" fillId="0" borderId="9" xfId="0" applyNumberFormat="1" applyFont="1" applyFill="1" applyBorder="1" applyAlignment="1">
      <alignment horizontal="center" vertical="center"/>
    </xf>
    <xf numFmtId="0" fontId="0" fillId="0" borderId="0" xfId="0" applyAlignment="1">
      <alignment horizontal="center"/>
    </xf>
    <xf numFmtId="0" fontId="0" fillId="0" borderId="0" xfId="0" applyFont="1" applyFill="1" applyAlignment="1">
      <alignment horizontal="center" vertical="top"/>
    </xf>
    <xf numFmtId="0" fontId="0" fillId="0" borderId="0" xfId="0" applyFont="1" applyFill="1" applyAlignment="1">
      <alignment horizontal="center"/>
    </xf>
    <xf numFmtId="0" fontId="0" fillId="0" borderId="9" xfId="0" applyFont="1" applyBorder="1" applyAlignment="1">
      <alignment horizontal="left" vertical="center"/>
    </xf>
    <xf numFmtId="0" fontId="0" fillId="0" borderId="9" xfId="0" applyFont="1" applyBorder="1" applyAlignment="1">
      <alignment vertical="center"/>
    </xf>
    <xf numFmtId="0" fontId="7" fillId="0" borderId="9" xfId="0" applyFont="1" applyFill="1" applyBorder="1" applyAlignment="1">
      <alignment/>
    </xf>
    <xf numFmtId="4" fontId="0" fillId="33" borderId="9" xfId="0" applyNumberFormat="1" applyFont="1" applyFill="1" applyBorder="1" applyAlignment="1" applyProtection="1">
      <alignment horizontal="center" vertical="center"/>
      <protection/>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4" fontId="0" fillId="0" borderId="9" xfId="0" applyNumberFormat="1" applyFill="1" applyBorder="1" applyAlignment="1">
      <alignment horizontal="center" vertical="center" wrapText="1"/>
    </xf>
    <xf numFmtId="4" fontId="0" fillId="0" borderId="9" xfId="0" applyNumberFormat="1" applyBorder="1" applyAlignment="1">
      <alignment horizontal="center" vertical="center" wrapText="1"/>
    </xf>
    <xf numFmtId="2" fontId="8" fillId="0" borderId="9" xfId="0" applyNumberFormat="1" applyFont="1" applyFill="1" applyBorder="1" applyAlignment="1" applyProtection="1">
      <alignment horizontal="center" vertical="center"/>
      <protection/>
    </xf>
    <xf numFmtId="0" fontId="0" fillId="0" borderId="0" xfId="0" applyFill="1" applyAlignment="1">
      <alignment horizontal="center"/>
    </xf>
    <xf numFmtId="0" fontId="5" fillId="0" borderId="0" xfId="0" applyFont="1" applyFill="1" applyAlignment="1">
      <alignment horizontal="center" vertical="center"/>
    </xf>
    <xf numFmtId="0" fontId="11" fillId="0" borderId="0" xfId="0" applyFont="1" applyFill="1" applyAlignment="1">
      <alignment horizontal="center" vertical="center"/>
    </xf>
    <xf numFmtId="0" fontId="0" fillId="0" borderId="0" xfId="0" applyNumberFormat="1" applyFont="1" applyFill="1" applyBorder="1" applyAlignment="1" applyProtection="1">
      <alignment horizontal="center" vertical="center"/>
      <protection/>
    </xf>
    <xf numFmtId="4" fontId="0" fillId="0" borderId="9" xfId="0" applyNumberFormat="1" applyFont="1" applyFill="1" applyBorder="1" applyAlignment="1" applyProtection="1">
      <alignment horizontal="center" vertical="center"/>
      <protection/>
    </xf>
    <xf numFmtId="4" fontId="0" fillId="0" borderId="9" xfId="0" applyNumberFormat="1" applyFill="1" applyBorder="1" applyAlignment="1">
      <alignment horizontal="center" vertical="center"/>
    </xf>
    <xf numFmtId="183" fontId="0" fillId="0" borderId="9" xfId="0" applyNumberFormat="1" applyFont="1" applyFill="1" applyBorder="1" applyAlignment="1" applyProtection="1">
      <alignment horizontal="center" vertical="center"/>
      <protection/>
    </xf>
    <xf numFmtId="0" fontId="3" fillId="0" borderId="0" xfId="0" applyNumberFormat="1" applyFont="1" applyAlignment="1">
      <alignment horizontal="center" vertical="center"/>
    </xf>
    <xf numFmtId="0" fontId="2" fillId="0" borderId="0" xfId="0" applyNumberFormat="1" applyFont="1" applyAlignment="1">
      <alignment horizontal="center" vertical="center"/>
    </xf>
    <xf numFmtId="0" fontId="14" fillId="0" borderId="0" xfId="0" applyFont="1" applyAlignment="1">
      <alignment horizontal="center"/>
    </xf>
    <xf numFmtId="0" fontId="3" fillId="0" borderId="9" xfId="0" applyNumberFormat="1" applyFont="1" applyBorder="1" applyAlignment="1">
      <alignment horizontal="center" vertical="center"/>
    </xf>
    <xf numFmtId="0" fontId="3" fillId="0" borderId="11" xfId="0" applyNumberFormat="1" applyFont="1" applyBorder="1" applyAlignment="1">
      <alignment horizontal="center" vertical="center"/>
    </xf>
    <xf numFmtId="0" fontId="3" fillId="0" borderId="12" xfId="0" applyNumberFormat="1" applyFont="1" applyBorder="1" applyAlignment="1">
      <alignment horizontal="center" vertical="center"/>
    </xf>
    <xf numFmtId="0" fontId="2" fillId="0" borderId="9" xfId="0" applyNumberFormat="1" applyFont="1" applyBorder="1" applyAlignment="1">
      <alignment horizontal="center" vertical="center"/>
    </xf>
    <xf numFmtId="0" fontId="2" fillId="0" borderId="9" xfId="0" applyNumberFormat="1" applyFont="1" applyBorder="1" applyAlignment="1">
      <alignment horizontal="left" vertical="center"/>
    </xf>
    <xf numFmtId="0" fontId="2" fillId="0" borderId="21" xfId="0" applyNumberFormat="1" applyFont="1" applyBorder="1" applyAlignment="1">
      <alignment horizontal="left" vertical="center"/>
    </xf>
    <xf numFmtId="0" fontId="3" fillId="0" borderId="13" xfId="0" applyNumberFormat="1" applyFont="1" applyBorder="1" applyAlignment="1">
      <alignment horizontal="center" vertical="center"/>
    </xf>
    <xf numFmtId="0" fontId="7"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0" fillId="0" borderId="9" xfId="0" applyNumberFormat="1" applyBorder="1" applyAlignment="1">
      <alignment vertical="center"/>
    </xf>
    <xf numFmtId="0" fontId="15" fillId="0" borderId="0" xfId="0" applyFont="1" applyFill="1" applyAlignment="1">
      <alignment horizontal="center" vertical="center"/>
    </xf>
    <xf numFmtId="49" fontId="16" fillId="0" borderId="0" xfId="0" applyNumberFormat="1" applyFont="1" applyFill="1" applyAlignment="1" applyProtection="1">
      <alignment horizontal="center" vertical="center"/>
      <protection/>
    </xf>
    <xf numFmtId="0" fontId="16" fillId="0" borderId="0" xfId="0" applyFont="1" applyBorder="1" applyAlignment="1">
      <alignment/>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常规 3 2"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workbookViewId="0" topLeftCell="A1">
      <selection activeCell="A2" sqref="A2"/>
    </sheetView>
  </sheetViews>
  <sheetFormatPr defaultColWidth="9.16015625" defaultRowHeight="11.25"/>
  <cols>
    <col min="1" max="1" width="163" style="0" customWidth="1"/>
    <col min="2" max="2" width="62.83203125" style="0" customWidth="1"/>
  </cols>
  <sheetData>
    <row r="1" ht="11.25">
      <c r="A1" t="s">
        <v>0</v>
      </c>
    </row>
    <row r="2" ht="93" customHeight="1">
      <c r="A2" s="221" t="s">
        <v>1</v>
      </c>
    </row>
    <row r="3" spans="1:14" ht="93.75" customHeight="1">
      <c r="A3" s="222"/>
      <c r="N3" s="75"/>
    </row>
    <row r="4" ht="81.75" customHeight="1">
      <c r="A4" s="223" t="s">
        <v>2</v>
      </c>
    </row>
    <row r="5" ht="40.5" customHeight="1">
      <c r="A5" s="223" t="s">
        <v>3</v>
      </c>
    </row>
    <row r="6" ht="36.75" customHeight="1">
      <c r="A6" s="223" t="s">
        <v>4</v>
      </c>
    </row>
    <row r="7" ht="12.75" customHeight="1">
      <c r="A7" s="9"/>
    </row>
    <row r="8" ht="12.75" customHeight="1">
      <c r="A8" s="9"/>
    </row>
    <row r="9" ht="12.75" customHeight="1">
      <c r="A9" s="9"/>
    </row>
    <row r="10" ht="12.75" customHeight="1">
      <c r="A10" s="9"/>
    </row>
    <row r="11" ht="12.75" customHeight="1">
      <c r="A11" s="9"/>
    </row>
    <row r="12" ht="12.75" customHeight="1">
      <c r="A12" s="9"/>
    </row>
    <row r="13" ht="12.75" customHeight="1">
      <c r="A13" s="9"/>
    </row>
  </sheetData>
  <sheetProtection/>
  <printOptions horizontalCentered="1" verticalCentered="1"/>
  <pageMargins left="0.75" right="0.75" top="0.7900000000000001" bottom="1" header="0" footer="0"/>
  <pageSetup horizontalDpi="600" verticalDpi="600"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F19"/>
  <sheetViews>
    <sheetView showGridLines="0" showZeros="0" workbookViewId="0" topLeftCell="A1">
      <selection activeCell="D6" sqref="D6:E6"/>
    </sheetView>
  </sheetViews>
  <sheetFormatPr defaultColWidth="9.16015625" defaultRowHeight="12.75" customHeight="1"/>
  <cols>
    <col min="1" max="1" width="19" style="0" customWidth="1"/>
    <col min="2" max="2" width="31.66015625" style="0" customWidth="1"/>
    <col min="3" max="6" width="21.33203125" style="0" customWidth="1"/>
  </cols>
  <sheetData>
    <row r="1" ht="30" customHeight="1">
      <c r="A1" s="75" t="s">
        <v>25</v>
      </c>
    </row>
    <row r="2" spans="1:6" ht="28.5" customHeight="1">
      <c r="A2" s="97" t="s">
        <v>201</v>
      </c>
      <c r="B2" s="97"/>
      <c r="C2" s="97"/>
      <c r="D2" s="97"/>
      <c r="E2" s="97"/>
      <c r="F2" s="97"/>
    </row>
    <row r="3" ht="22.5" customHeight="1">
      <c r="F3" s="4" t="s">
        <v>47</v>
      </c>
    </row>
    <row r="4" spans="1:6" ht="22.5" customHeight="1">
      <c r="A4" s="99" t="s">
        <v>172</v>
      </c>
      <c r="B4" s="99" t="s">
        <v>202</v>
      </c>
      <c r="C4" s="99" t="s">
        <v>127</v>
      </c>
      <c r="D4" s="99" t="s">
        <v>151</v>
      </c>
      <c r="E4" s="99" t="s">
        <v>152</v>
      </c>
      <c r="F4" s="99" t="s">
        <v>154</v>
      </c>
    </row>
    <row r="5" spans="1:6" ht="21.75" customHeight="1">
      <c r="A5" s="160" t="s">
        <v>137</v>
      </c>
      <c r="B5" s="113" t="s">
        <v>137</v>
      </c>
      <c r="C5" s="86">
        <v>1</v>
      </c>
      <c r="D5" s="86">
        <v>2</v>
      </c>
      <c r="E5" s="86">
        <v>3</v>
      </c>
      <c r="F5" s="86" t="s">
        <v>137</v>
      </c>
    </row>
    <row r="6" spans="1:6" s="157" customFormat="1" ht="30.75" customHeight="1">
      <c r="A6" s="161"/>
      <c r="B6" s="162" t="s">
        <v>127</v>
      </c>
      <c r="C6" s="163">
        <f>C7+C12+C18</f>
        <v>895.15</v>
      </c>
      <c r="D6" s="163">
        <f>D7+D12</f>
        <v>751.78</v>
      </c>
      <c r="E6" s="163">
        <f>E7+E12+E18</f>
        <v>143.37</v>
      </c>
      <c r="F6" s="164"/>
    </row>
    <row r="7" spans="1:6" s="158" customFormat="1" ht="25.5" customHeight="1">
      <c r="A7" s="165" t="s">
        <v>174</v>
      </c>
      <c r="B7" s="166" t="s">
        <v>175</v>
      </c>
      <c r="C7" s="167">
        <f>C8+C9+C10+C11</f>
        <v>751.78</v>
      </c>
      <c r="D7" s="167">
        <f>D8+D9+D10+D11</f>
        <v>751.78</v>
      </c>
      <c r="E7" s="167">
        <f>E8+E9+E10+E11</f>
        <v>0</v>
      </c>
      <c r="F7" s="167"/>
    </row>
    <row r="8" spans="1:6" s="158" customFormat="1" ht="25.5" customHeight="1">
      <c r="A8" s="168" t="s">
        <v>176</v>
      </c>
      <c r="B8" s="169" t="s">
        <v>177</v>
      </c>
      <c r="C8" s="170">
        <f>D8+E8+F8</f>
        <v>258.61</v>
      </c>
      <c r="D8" s="170">
        <v>258.61</v>
      </c>
      <c r="E8" s="170"/>
      <c r="F8" s="170"/>
    </row>
    <row r="9" spans="1:6" s="158" customFormat="1" ht="25.5" customHeight="1">
      <c r="A9" s="168" t="s">
        <v>178</v>
      </c>
      <c r="B9" s="169" t="s">
        <v>179</v>
      </c>
      <c r="C9" s="170">
        <f>D9+E9+F9</f>
        <v>75.79</v>
      </c>
      <c r="D9" s="170">
        <v>75.79</v>
      </c>
      <c r="E9" s="170"/>
      <c r="F9" s="170"/>
    </row>
    <row r="10" spans="1:6" s="158" customFormat="1" ht="25.5" customHeight="1">
      <c r="A10" s="168" t="s">
        <v>180</v>
      </c>
      <c r="B10" s="169" t="s">
        <v>168</v>
      </c>
      <c r="C10" s="170">
        <f>D10+E10+F10</f>
        <v>27.77</v>
      </c>
      <c r="D10" s="170">
        <v>27.77</v>
      </c>
      <c r="E10" s="170"/>
      <c r="F10" s="170"/>
    </row>
    <row r="11" spans="1:6" s="158" customFormat="1" ht="25.5" customHeight="1">
      <c r="A11" s="168" t="s">
        <v>181</v>
      </c>
      <c r="B11" s="169" t="s">
        <v>182</v>
      </c>
      <c r="C11" s="170">
        <f>D11+E11+F11</f>
        <v>389.61</v>
      </c>
      <c r="D11" s="170">
        <v>389.61</v>
      </c>
      <c r="E11" s="170"/>
      <c r="F11" s="170"/>
    </row>
    <row r="12" spans="1:6" s="158" customFormat="1" ht="25.5" customHeight="1">
      <c r="A12" s="165" t="s">
        <v>183</v>
      </c>
      <c r="B12" s="166" t="s">
        <v>184</v>
      </c>
      <c r="C12" s="167">
        <f>C13+C14+C15+C16+C17</f>
        <v>119.37</v>
      </c>
      <c r="D12" s="167">
        <f>SUM(D13:D17)</f>
        <v>0</v>
      </c>
      <c r="E12" s="167">
        <f>E13+E14+E15+E16+E17</f>
        <v>119.37</v>
      </c>
      <c r="F12" s="170"/>
    </row>
    <row r="13" spans="1:6" s="158" customFormat="1" ht="25.5" customHeight="1">
      <c r="A13" s="168" t="s">
        <v>185</v>
      </c>
      <c r="B13" s="169" t="s">
        <v>186</v>
      </c>
      <c r="C13" s="170">
        <f>SUM(D13:F13)</f>
        <v>45.92</v>
      </c>
      <c r="D13" s="170"/>
      <c r="E13" s="170">
        <v>45.92</v>
      </c>
      <c r="F13" s="170"/>
    </row>
    <row r="14" spans="1:6" s="158" customFormat="1" ht="25.5" customHeight="1">
      <c r="A14" s="168" t="s">
        <v>187</v>
      </c>
      <c r="B14" s="169" t="s">
        <v>188</v>
      </c>
      <c r="C14" s="170">
        <f>SUM(D14:F14)</f>
        <v>43</v>
      </c>
      <c r="D14" s="170"/>
      <c r="E14" s="170">
        <v>43</v>
      </c>
      <c r="F14" s="170"/>
    </row>
    <row r="15" spans="1:6" s="158" customFormat="1" ht="25.5" customHeight="1">
      <c r="A15" s="168" t="s">
        <v>189</v>
      </c>
      <c r="B15" s="169" t="s">
        <v>190</v>
      </c>
      <c r="C15" s="170">
        <f>SUM(D15:F15)</f>
        <v>4</v>
      </c>
      <c r="D15" s="170"/>
      <c r="E15" s="170">
        <v>4</v>
      </c>
      <c r="F15" s="170"/>
    </row>
    <row r="16" spans="1:6" s="158" customFormat="1" ht="25.5" customHeight="1">
      <c r="A16" s="168" t="s">
        <v>191</v>
      </c>
      <c r="B16" s="169" t="s">
        <v>192</v>
      </c>
      <c r="C16" s="170">
        <f>SUM(D16:F16)</f>
        <v>24</v>
      </c>
      <c r="D16" s="170"/>
      <c r="E16" s="170">
        <v>24</v>
      </c>
      <c r="F16" s="170"/>
    </row>
    <row r="17" spans="1:6" s="158" customFormat="1" ht="25.5" customHeight="1">
      <c r="A17" s="168" t="s">
        <v>193</v>
      </c>
      <c r="B17" s="169" t="s">
        <v>194</v>
      </c>
      <c r="C17" s="170">
        <f>SUM(D17:F17)</f>
        <v>2.45</v>
      </c>
      <c r="D17" s="170"/>
      <c r="E17" s="170">
        <v>2.45</v>
      </c>
      <c r="F17" s="167"/>
    </row>
    <row r="18" spans="1:6" s="159" customFormat="1" ht="25.5" customHeight="1">
      <c r="A18" s="165" t="s">
        <v>195</v>
      </c>
      <c r="B18" s="166" t="s">
        <v>203</v>
      </c>
      <c r="C18" s="167">
        <f>E18</f>
        <v>24</v>
      </c>
      <c r="D18" s="167"/>
      <c r="E18" s="167">
        <v>24</v>
      </c>
      <c r="F18" s="167"/>
    </row>
    <row r="19" spans="1:6" s="158" customFormat="1" ht="25.5" customHeight="1">
      <c r="A19" s="168" t="s">
        <v>199</v>
      </c>
      <c r="B19" s="169" t="s">
        <v>200</v>
      </c>
      <c r="C19" s="170">
        <v>24</v>
      </c>
      <c r="D19" s="170"/>
      <c r="E19" s="170">
        <v>24</v>
      </c>
      <c r="F19" s="167"/>
    </row>
  </sheetData>
  <sheetProtection/>
  <printOptions horizontalCentered="1"/>
  <pageMargins left="0.59" right="0.59" top="0.7900000000000001" bottom="0.7900000000000001" header="0.5" footer="0.5"/>
  <pageSetup fitToHeight="1000" fitToWidth="1"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workbookViewId="0" topLeftCell="A1">
      <selection activeCell="N25" sqref="N25"/>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s>
  <sheetData>
    <row r="1" spans="1:6" ht="17.25" customHeight="1">
      <c r="A1" s="130" t="s">
        <v>27</v>
      </c>
      <c r="B1" s="131"/>
      <c r="C1" s="131"/>
      <c r="D1" s="131"/>
      <c r="E1" s="131"/>
      <c r="F1" s="132"/>
    </row>
    <row r="2" spans="1:6" ht="16.5" customHeight="1">
      <c r="A2" s="133" t="s">
        <v>28</v>
      </c>
      <c r="B2" s="134"/>
      <c r="C2" s="134"/>
      <c r="D2" s="134"/>
      <c r="E2" s="134"/>
      <c r="F2" s="134"/>
    </row>
    <row r="3" spans="1:6" ht="16.5" customHeight="1">
      <c r="A3" s="135"/>
      <c r="B3" s="135"/>
      <c r="C3" s="136"/>
      <c r="D3" s="136"/>
      <c r="E3" s="137"/>
      <c r="F3" s="137" t="s">
        <v>47</v>
      </c>
    </row>
    <row r="4" spans="1:6" ht="16.5" customHeight="1">
      <c r="A4" s="138" t="s">
        <v>48</v>
      </c>
      <c r="B4" s="138"/>
      <c r="C4" s="138" t="s">
        <v>49</v>
      </c>
      <c r="D4" s="138"/>
      <c r="E4" s="138"/>
      <c r="F4" s="138"/>
    </row>
    <row r="5" spans="1:6" ht="16.5" customHeight="1">
      <c r="A5" s="138" t="s">
        <v>50</v>
      </c>
      <c r="B5" s="138" t="s">
        <v>51</v>
      </c>
      <c r="C5" s="138" t="s">
        <v>52</v>
      </c>
      <c r="D5" s="139" t="s">
        <v>51</v>
      </c>
      <c r="E5" s="138" t="s">
        <v>53</v>
      </c>
      <c r="F5" s="138" t="s">
        <v>51</v>
      </c>
    </row>
    <row r="6" spans="1:6" ht="16.5" customHeight="1">
      <c r="A6" s="140" t="s">
        <v>204</v>
      </c>
      <c r="B6" s="141"/>
      <c r="C6" s="142" t="s">
        <v>205</v>
      </c>
      <c r="D6" s="143"/>
      <c r="E6" s="144" t="s">
        <v>206</v>
      </c>
      <c r="F6" s="145">
        <f>SUM(F7:F10)</f>
        <v>0</v>
      </c>
    </row>
    <row r="7" spans="1:6" ht="16.5" customHeight="1">
      <c r="A7" s="146"/>
      <c r="B7" s="141"/>
      <c r="C7" s="142" t="s">
        <v>207</v>
      </c>
      <c r="D7" s="143"/>
      <c r="E7" s="147" t="s">
        <v>208</v>
      </c>
      <c r="F7" s="148"/>
    </row>
    <row r="8" spans="1:8" ht="16.5" customHeight="1">
      <c r="A8" s="146"/>
      <c r="B8" s="141"/>
      <c r="C8" s="142" t="s">
        <v>209</v>
      </c>
      <c r="D8" s="143"/>
      <c r="E8" s="147" t="s">
        <v>210</v>
      </c>
      <c r="F8" s="148"/>
      <c r="H8" s="75"/>
    </row>
    <row r="9" spans="1:6" ht="16.5" customHeight="1">
      <c r="A9" s="140"/>
      <c r="B9" s="141"/>
      <c r="C9" s="142" t="s">
        <v>211</v>
      </c>
      <c r="D9" s="143"/>
      <c r="E9" s="147" t="s">
        <v>212</v>
      </c>
      <c r="F9" s="148"/>
    </row>
    <row r="10" spans="1:7" ht="16.5" customHeight="1">
      <c r="A10" s="140"/>
      <c r="B10" s="141"/>
      <c r="C10" s="142" t="s">
        <v>213</v>
      </c>
      <c r="D10" s="143"/>
      <c r="E10" s="147" t="s">
        <v>214</v>
      </c>
      <c r="F10" s="148"/>
      <c r="G10" s="75"/>
    </row>
    <row r="11" spans="1:7" ht="16.5" customHeight="1">
      <c r="A11" s="146"/>
      <c r="B11" s="141"/>
      <c r="C11" s="142" t="s">
        <v>215</v>
      </c>
      <c r="D11" s="143"/>
      <c r="E11" s="147" t="s">
        <v>216</v>
      </c>
      <c r="F11" s="145">
        <f>SUM(F12:F21)</f>
        <v>0</v>
      </c>
      <c r="G11" s="75"/>
    </row>
    <row r="12" spans="1:7" ht="16.5" customHeight="1">
      <c r="A12" s="146"/>
      <c r="B12" s="141"/>
      <c r="C12" s="142" t="s">
        <v>217</v>
      </c>
      <c r="D12" s="143"/>
      <c r="E12" s="147" t="s">
        <v>208</v>
      </c>
      <c r="F12" s="148"/>
      <c r="G12" s="75"/>
    </row>
    <row r="13" spans="1:7" ht="16.5" customHeight="1">
      <c r="A13" s="149"/>
      <c r="B13" s="141"/>
      <c r="C13" s="142" t="s">
        <v>218</v>
      </c>
      <c r="D13" s="143"/>
      <c r="E13" s="147" t="s">
        <v>210</v>
      </c>
      <c r="F13" s="148"/>
      <c r="G13" s="75"/>
    </row>
    <row r="14" spans="1:6" ht="16.5" customHeight="1">
      <c r="A14" s="149"/>
      <c r="B14" s="141"/>
      <c r="C14" s="142" t="s">
        <v>219</v>
      </c>
      <c r="D14" s="143"/>
      <c r="E14" s="147" t="s">
        <v>212</v>
      </c>
      <c r="F14" s="148"/>
    </row>
    <row r="15" spans="1:6" ht="16.5" customHeight="1">
      <c r="A15" s="149"/>
      <c r="B15" s="141"/>
      <c r="C15" s="142" t="s">
        <v>220</v>
      </c>
      <c r="D15" s="143"/>
      <c r="E15" s="147" t="s">
        <v>221</v>
      </c>
      <c r="F15" s="148"/>
    </row>
    <row r="16" spans="1:8" ht="16.5" customHeight="1">
      <c r="A16" s="89"/>
      <c r="B16" s="150"/>
      <c r="C16" s="142" t="s">
        <v>222</v>
      </c>
      <c r="D16" s="143"/>
      <c r="E16" s="147" t="s">
        <v>223</v>
      </c>
      <c r="F16" s="148"/>
      <c r="H16" s="75"/>
    </row>
    <row r="17" spans="1:6" ht="16.5" customHeight="1">
      <c r="A17" s="90"/>
      <c r="B17" s="150"/>
      <c r="C17" s="142" t="s">
        <v>224</v>
      </c>
      <c r="D17" s="143"/>
      <c r="E17" s="147" t="s">
        <v>225</v>
      </c>
      <c r="F17" s="148"/>
    </row>
    <row r="18" spans="1:6" ht="16.5" customHeight="1">
      <c r="A18" s="90"/>
      <c r="B18" s="150"/>
      <c r="C18" s="142" t="s">
        <v>226</v>
      </c>
      <c r="D18" s="143"/>
      <c r="E18" s="147" t="s">
        <v>227</v>
      </c>
      <c r="F18" s="148"/>
    </row>
    <row r="19" spans="1:6" ht="16.5" customHeight="1">
      <c r="A19" s="149"/>
      <c r="B19" s="150"/>
      <c r="C19" s="142" t="s">
        <v>228</v>
      </c>
      <c r="D19" s="143"/>
      <c r="E19" s="147" t="s">
        <v>229</v>
      </c>
      <c r="F19" s="148"/>
    </row>
    <row r="20" spans="1:6" ht="16.5" customHeight="1">
      <c r="A20" s="149"/>
      <c r="B20" s="141"/>
      <c r="C20" s="142" t="s">
        <v>230</v>
      </c>
      <c r="D20" s="143"/>
      <c r="E20" s="147" t="s">
        <v>231</v>
      </c>
      <c r="F20" s="148"/>
    </row>
    <row r="21" spans="1:6" ht="16.5" customHeight="1">
      <c r="A21" s="89"/>
      <c r="B21" s="141"/>
      <c r="C21" s="90"/>
      <c r="D21" s="143"/>
      <c r="E21" s="147" t="s">
        <v>232</v>
      </c>
      <c r="F21" s="148"/>
    </row>
    <row r="22" spans="1:6" ht="16.5" customHeight="1">
      <c r="A22" s="90"/>
      <c r="B22" s="141"/>
      <c r="C22" s="90"/>
      <c r="D22" s="143"/>
      <c r="E22" s="151" t="s">
        <v>233</v>
      </c>
      <c r="F22" s="148"/>
    </row>
    <row r="23" spans="1:6" ht="16.5" customHeight="1">
      <c r="A23" s="90"/>
      <c r="B23" s="141"/>
      <c r="C23" s="90"/>
      <c r="D23" s="143"/>
      <c r="E23" s="151" t="s">
        <v>234</v>
      </c>
      <c r="F23" s="148"/>
    </row>
    <row r="24" spans="1:6" ht="16.5" customHeight="1">
      <c r="A24" s="90"/>
      <c r="B24" s="141"/>
      <c r="C24" s="142"/>
      <c r="D24" s="152"/>
      <c r="E24" s="151" t="s">
        <v>235</v>
      </c>
      <c r="F24" s="148"/>
    </row>
    <row r="25" spans="1:6" ht="16.5" customHeight="1">
      <c r="A25" s="90"/>
      <c r="B25" s="141"/>
      <c r="C25" s="142"/>
      <c r="D25" s="152"/>
      <c r="E25" s="140"/>
      <c r="F25" s="153"/>
    </row>
    <row r="26" spans="1:6" ht="16.5" customHeight="1">
      <c r="A26" s="139" t="s">
        <v>111</v>
      </c>
      <c r="B26" s="154">
        <f>B6</f>
        <v>0</v>
      </c>
      <c r="C26" s="139" t="s">
        <v>112</v>
      </c>
      <c r="D26" s="155">
        <f>SUM(D6:D20)</f>
        <v>0</v>
      </c>
      <c r="E26" s="139" t="s">
        <v>112</v>
      </c>
      <c r="F26" s="156">
        <f>SUM(F6,F11,F21,F22,F23)</f>
        <v>0</v>
      </c>
    </row>
    <row r="27" spans="2:6" ht="12.75" customHeight="1">
      <c r="B27" s="75"/>
      <c r="D27" s="75"/>
      <c r="F27" s="75"/>
    </row>
    <row r="28" spans="2:6" ht="12.75" customHeight="1">
      <c r="B28" s="75"/>
      <c r="D28" s="75"/>
      <c r="F28" s="75"/>
    </row>
    <row r="29" spans="2:6" ht="12.75" customHeight="1">
      <c r="B29" s="75"/>
      <c r="D29" s="75"/>
      <c r="F29" s="75"/>
    </row>
    <row r="30" spans="2:6" ht="12.75" customHeight="1">
      <c r="B30" s="75"/>
      <c r="D30" s="75"/>
      <c r="F30" s="75"/>
    </row>
    <row r="31" spans="2:6" ht="12.75" customHeight="1">
      <c r="B31" s="75"/>
      <c r="D31" s="75"/>
      <c r="F31" s="75"/>
    </row>
    <row r="32" spans="2:6" ht="12.75" customHeight="1">
      <c r="B32" s="75"/>
      <c r="D32" s="75"/>
      <c r="F32" s="75"/>
    </row>
    <row r="33" spans="2:6" ht="12.75" customHeight="1">
      <c r="B33" s="75"/>
      <c r="D33" s="75"/>
      <c r="F33" s="75"/>
    </row>
    <row r="34" spans="2:6" ht="12.75" customHeight="1">
      <c r="B34" s="75"/>
      <c r="D34" s="75"/>
      <c r="F34" s="75"/>
    </row>
    <row r="35" spans="2:6" ht="12.75" customHeight="1">
      <c r="B35" s="75"/>
      <c r="D35" s="75"/>
      <c r="F35" s="75"/>
    </row>
    <row r="36" spans="2:6" ht="12.75" customHeight="1">
      <c r="B36" s="75"/>
      <c r="D36" s="75"/>
      <c r="F36" s="75"/>
    </row>
    <row r="37" spans="2:6" ht="12.75" customHeight="1">
      <c r="B37" s="75"/>
      <c r="D37" s="75"/>
      <c r="F37" s="75"/>
    </row>
    <row r="38" spans="2:6" ht="12.75" customHeight="1">
      <c r="B38" s="75"/>
      <c r="D38" s="75"/>
      <c r="F38" s="75"/>
    </row>
    <row r="39" spans="2:4" ht="12.75" customHeight="1">
      <c r="B39" s="75"/>
      <c r="D39" s="75"/>
    </row>
    <row r="40" spans="2:4" ht="12.75" customHeight="1">
      <c r="B40" s="75"/>
      <c r="D40" s="75"/>
    </row>
    <row r="41" spans="2:4" ht="12.75" customHeight="1">
      <c r="B41" s="75"/>
      <c r="D41" s="75"/>
    </row>
    <row r="42" ht="12.75" customHeight="1">
      <c r="B42" s="75"/>
    </row>
    <row r="43" ht="12.75" customHeight="1">
      <c r="B43" s="75"/>
    </row>
    <row r="44" ht="12.75" customHeight="1">
      <c r="B44" s="75"/>
    </row>
  </sheetData>
  <sheetProtection/>
  <mergeCells count="3">
    <mergeCell ref="A3:B3"/>
    <mergeCell ref="A4:B4"/>
    <mergeCell ref="C4:F4"/>
  </mergeCells>
  <printOptions horizontalCentered="1"/>
  <pageMargins left="0.75" right="0.75" top="0.7900000000000001" bottom="1" header="0" footer="0"/>
  <pageSetup fitToHeight="1" fitToWidth="1" horizontalDpi="600" verticalDpi="600" orientation="landscape" paperSize="9" scale="90"/>
</worksheet>
</file>

<file path=xl/worksheets/sheet12.xml><?xml version="1.0" encoding="utf-8"?>
<worksheet xmlns="http://schemas.openxmlformats.org/spreadsheetml/2006/main" xmlns:r="http://schemas.openxmlformats.org/officeDocument/2006/relationships">
  <sheetPr>
    <pageSetUpPr fitToPage="1"/>
  </sheetPr>
  <dimension ref="A1:D25"/>
  <sheetViews>
    <sheetView showGridLines="0" showZeros="0" workbookViewId="0" topLeftCell="A4">
      <selection activeCell="C7" sqref="C7:C25"/>
    </sheetView>
  </sheetViews>
  <sheetFormatPr defaultColWidth="9.16015625" defaultRowHeight="24" customHeight="1"/>
  <cols>
    <col min="1" max="1" width="22.83203125" style="112" customWidth="1"/>
    <col min="2" max="2" width="43.16015625" style="0" customWidth="1"/>
    <col min="3" max="3" width="23.5" style="0" customWidth="1"/>
    <col min="4" max="4" width="71.5" style="0" customWidth="1"/>
  </cols>
  <sheetData>
    <row r="1" ht="24" customHeight="1">
      <c r="A1" s="116" t="s">
        <v>31</v>
      </c>
    </row>
    <row r="2" spans="1:4" ht="24" customHeight="1">
      <c r="A2" s="97" t="s">
        <v>32</v>
      </c>
      <c r="B2" s="97"/>
      <c r="C2" s="97"/>
      <c r="D2" s="97"/>
    </row>
    <row r="3" ht="24" customHeight="1">
      <c r="D3" s="117" t="s">
        <v>47</v>
      </c>
    </row>
    <row r="4" spans="1:4" s="114" customFormat="1" ht="24" customHeight="1">
      <c r="A4" s="118" t="s">
        <v>122</v>
      </c>
      <c r="B4" s="119" t="s">
        <v>236</v>
      </c>
      <c r="C4" s="118" t="s">
        <v>237</v>
      </c>
      <c r="D4" s="118" t="s">
        <v>238</v>
      </c>
    </row>
    <row r="5" spans="1:4" s="114" customFormat="1" ht="24" customHeight="1">
      <c r="A5" s="120" t="s">
        <v>137</v>
      </c>
      <c r="B5" s="120" t="s">
        <v>137</v>
      </c>
      <c r="C5" s="120" t="s">
        <v>137</v>
      </c>
      <c r="D5" s="121" t="s">
        <v>137</v>
      </c>
    </row>
    <row r="6" spans="1:4" s="115" customFormat="1" ht="24" customHeight="1">
      <c r="A6" s="104"/>
      <c r="B6" s="104" t="s">
        <v>127</v>
      </c>
      <c r="C6" s="104">
        <f>C7+C8+C9+C10+C11+C12+C20+C21+C22+C13+C14+C15+C16+C17+C18+C19+C23+C24+C25</f>
        <v>1725.3199999999997</v>
      </c>
      <c r="D6" s="122"/>
    </row>
    <row r="7" spans="1:4" s="114" customFormat="1" ht="24" customHeight="1">
      <c r="A7" s="103">
        <v>722001</v>
      </c>
      <c r="B7" s="55" t="s">
        <v>239</v>
      </c>
      <c r="C7" s="55">
        <v>37.5</v>
      </c>
      <c r="D7" s="55" t="s">
        <v>240</v>
      </c>
    </row>
    <row r="8" spans="1:4" s="114" customFormat="1" ht="24" customHeight="1">
      <c r="A8" s="103">
        <v>722001</v>
      </c>
      <c r="B8" s="55" t="s">
        <v>241</v>
      </c>
      <c r="C8" s="55">
        <v>8.04</v>
      </c>
      <c r="D8" s="55" t="s">
        <v>242</v>
      </c>
    </row>
    <row r="9" spans="1:4" s="114" customFormat="1" ht="24" customHeight="1">
      <c r="A9" s="103">
        <v>722001</v>
      </c>
      <c r="B9" s="55" t="s">
        <v>243</v>
      </c>
      <c r="C9" s="55">
        <v>243</v>
      </c>
      <c r="D9" s="55" t="s">
        <v>244</v>
      </c>
    </row>
    <row r="10" spans="1:4" s="114" customFormat="1" ht="24" customHeight="1">
      <c r="A10" s="103">
        <v>722001</v>
      </c>
      <c r="B10" s="55" t="s">
        <v>245</v>
      </c>
      <c r="C10" s="55">
        <v>60</v>
      </c>
      <c r="D10" s="55" t="s">
        <v>246</v>
      </c>
    </row>
    <row r="11" spans="1:4" s="114" customFormat="1" ht="24" customHeight="1">
      <c r="A11" s="103">
        <v>722001</v>
      </c>
      <c r="B11" s="55" t="s">
        <v>247</v>
      </c>
      <c r="C11" s="55">
        <v>140</v>
      </c>
      <c r="D11" s="123" t="s">
        <v>248</v>
      </c>
    </row>
    <row r="12" spans="1:4" s="114" customFormat="1" ht="24" customHeight="1">
      <c r="A12" s="103">
        <v>722001</v>
      </c>
      <c r="B12" s="55" t="s">
        <v>249</v>
      </c>
      <c r="C12" s="55">
        <v>300</v>
      </c>
      <c r="D12" s="124" t="s">
        <v>250</v>
      </c>
    </row>
    <row r="13" spans="1:4" s="114" customFormat="1" ht="24" customHeight="1">
      <c r="A13" s="103">
        <v>722001</v>
      </c>
      <c r="B13" s="55" t="s">
        <v>251</v>
      </c>
      <c r="C13" s="55">
        <v>34</v>
      </c>
      <c r="D13" s="125" t="s">
        <v>252</v>
      </c>
    </row>
    <row r="14" spans="1:4" s="114" customFormat="1" ht="24" customHeight="1">
      <c r="A14" s="103">
        <v>722001</v>
      </c>
      <c r="B14" s="55" t="s">
        <v>253</v>
      </c>
      <c r="C14" s="55">
        <v>5</v>
      </c>
      <c r="D14" s="55" t="s">
        <v>253</v>
      </c>
    </row>
    <row r="15" spans="1:4" s="114" customFormat="1" ht="24" customHeight="1">
      <c r="A15" s="103">
        <v>722001</v>
      </c>
      <c r="B15" s="55" t="s">
        <v>254</v>
      </c>
      <c r="C15" s="55">
        <v>240</v>
      </c>
      <c r="D15" s="55" t="s">
        <v>255</v>
      </c>
    </row>
    <row r="16" spans="1:4" s="114" customFormat="1" ht="24" customHeight="1">
      <c r="A16" s="103">
        <v>722001</v>
      </c>
      <c r="B16" s="55" t="s">
        <v>256</v>
      </c>
      <c r="C16" s="55">
        <v>98</v>
      </c>
      <c r="D16" s="123" t="s">
        <v>257</v>
      </c>
    </row>
    <row r="17" spans="1:4" s="114" customFormat="1" ht="24" customHeight="1">
      <c r="A17" s="103">
        <v>722001</v>
      </c>
      <c r="B17" s="55" t="s">
        <v>258</v>
      </c>
      <c r="C17" s="55">
        <v>180</v>
      </c>
      <c r="D17" s="126" t="s">
        <v>259</v>
      </c>
    </row>
    <row r="18" spans="1:4" s="114" customFormat="1" ht="24" customHeight="1">
      <c r="A18" s="103">
        <v>722001</v>
      </c>
      <c r="B18" s="55" t="s">
        <v>260</v>
      </c>
      <c r="C18" s="55">
        <v>20</v>
      </c>
      <c r="D18" s="55" t="s">
        <v>261</v>
      </c>
    </row>
    <row r="19" spans="1:4" s="114" customFormat="1" ht="24" customHeight="1">
      <c r="A19" s="103">
        <v>722001</v>
      </c>
      <c r="B19" s="55" t="s">
        <v>262</v>
      </c>
      <c r="C19" s="127" t="s">
        <v>263</v>
      </c>
      <c r="D19" s="126" t="s">
        <v>264</v>
      </c>
    </row>
    <row r="20" spans="1:4" s="114" customFormat="1" ht="24" customHeight="1">
      <c r="A20" s="103">
        <v>722001</v>
      </c>
      <c r="B20" s="55" t="s">
        <v>265</v>
      </c>
      <c r="C20" s="55">
        <v>8.18</v>
      </c>
      <c r="D20" s="128" t="s">
        <v>266</v>
      </c>
    </row>
    <row r="21" spans="1:4" s="114" customFormat="1" ht="24" customHeight="1">
      <c r="A21" s="103">
        <v>722001</v>
      </c>
      <c r="B21" s="55" t="s">
        <v>267</v>
      </c>
      <c r="C21" s="55">
        <v>90</v>
      </c>
      <c r="D21" s="129" t="s">
        <v>268</v>
      </c>
    </row>
    <row r="22" spans="1:4" s="114" customFormat="1" ht="24" customHeight="1">
      <c r="A22" s="103">
        <v>722001</v>
      </c>
      <c r="B22" s="55" t="s">
        <v>269</v>
      </c>
      <c r="C22" s="55">
        <v>51</v>
      </c>
      <c r="D22" s="55" t="s">
        <v>269</v>
      </c>
    </row>
    <row r="23" spans="1:4" ht="24" customHeight="1">
      <c r="A23" s="103">
        <v>722001</v>
      </c>
      <c r="B23" s="55" t="s">
        <v>270</v>
      </c>
      <c r="C23" s="55">
        <v>33</v>
      </c>
      <c r="D23" s="90" t="s">
        <v>271</v>
      </c>
    </row>
    <row r="24" spans="1:4" ht="24" customHeight="1">
      <c r="A24" s="103">
        <v>722001</v>
      </c>
      <c r="B24" s="55" t="s">
        <v>272</v>
      </c>
      <c r="C24" s="55">
        <v>80</v>
      </c>
      <c r="D24" s="90" t="s">
        <v>273</v>
      </c>
    </row>
    <row r="25" spans="1:4" ht="24" customHeight="1">
      <c r="A25" s="103">
        <v>722001</v>
      </c>
      <c r="B25" s="55" t="s">
        <v>274</v>
      </c>
      <c r="C25" s="55">
        <v>90</v>
      </c>
      <c r="D25" s="90" t="s">
        <v>275</v>
      </c>
    </row>
  </sheetData>
  <sheetProtection/>
  <printOptions horizontalCentered="1"/>
  <pageMargins left="0.59" right="0.59" top="0.7900000000000001" bottom="0.7900000000000001" header="0.5" footer="0.5"/>
  <pageSetup fitToHeight="1000" fitToWidth="1" orientation="landscape" paperSize="9"/>
</worksheet>
</file>

<file path=xl/worksheets/sheet13.xml><?xml version="1.0" encoding="utf-8"?>
<worksheet xmlns="http://schemas.openxmlformats.org/spreadsheetml/2006/main" xmlns:r="http://schemas.openxmlformats.org/officeDocument/2006/relationships">
  <sheetPr>
    <tabColor theme="0"/>
    <pageSetUpPr fitToPage="1"/>
  </sheetPr>
  <dimension ref="A1:IU10"/>
  <sheetViews>
    <sheetView showGridLines="0" showZeros="0" workbookViewId="0" topLeftCell="A1">
      <selection activeCell="G34" sqref="G34"/>
    </sheetView>
  </sheetViews>
  <sheetFormatPr defaultColWidth="9.16015625" defaultRowHeight="12.75" customHeight="1"/>
  <cols>
    <col min="1" max="3" width="7.16015625" style="0" customWidth="1"/>
    <col min="4" max="4" width="16.5" style="0" customWidth="1"/>
    <col min="5" max="5" width="38.16015625" style="0" customWidth="1"/>
    <col min="6" max="7" width="18.83203125" style="0" customWidth="1"/>
    <col min="8" max="8" width="15.83203125" style="0" customWidth="1"/>
    <col min="9" max="9" width="12.16015625" style="0" customWidth="1"/>
    <col min="10" max="11" width="9.16015625" style="0" customWidth="1"/>
    <col min="12" max="12" width="11.5" style="0" customWidth="1"/>
    <col min="13" max="13" width="17.33203125" style="0" customWidth="1"/>
    <col min="14" max="255" width="9.16015625" style="0" customWidth="1"/>
  </cols>
  <sheetData>
    <row r="1" ht="18" customHeight="1">
      <c r="A1" s="75" t="s">
        <v>33</v>
      </c>
    </row>
    <row r="2" spans="1:14" ht="18" customHeight="1">
      <c r="A2" s="97" t="s">
        <v>34</v>
      </c>
      <c r="B2" s="97"/>
      <c r="C2" s="97"/>
      <c r="D2" s="97"/>
      <c r="E2" s="97"/>
      <c r="F2" s="97"/>
      <c r="G2" s="97"/>
      <c r="H2" s="97"/>
      <c r="I2" s="97"/>
      <c r="J2" s="97"/>
      <c r="K2" s="97"/>
      <c r="L2" s="97"/>
      <c r="M2" s="97"/>
      <c r="N2" s="109"/>
    </row>
    <row r="3" spans="13:14" ht="18" customHeight="1">
      <c r="M3" s="110" t="s">
        <v>47</v>
      </c>
      <c r="N3" s="110"/>
    </row>
    <row r="4" spans="1:14" ht="18" customHeight="1">
      <c r="A4" s="83" t="s">
        <v>276</v>
      </c>
      <c r="B4" s="83"/>
      <c r="C4" s="83"/>
      <c r="D4" s="83" t="s">
        <v>122</v>
      </c>
      <c r="E4" s="79" t="s">
        <v>277</v>
      </c>
      <c r="F4" s="83" t="s">
        <v>278</v>
      </c>
      <c r="G4" s="98" t="s">
        <v>279</v>
      </c>
      <c r="H4" s="91" t="s">
        <v>280</v>
      </c>
      <c r="I4" s="83" t="s">
        <v>281</v>
      </c>
      <c r="J4" s="83" t="s">
        <v>172</v>
      </c>
      <c r="K4" s="83"/>
      <c r="L4" s="92" t="s">
        <v>282</v>
      </c>
      <c r="M4" s="83" t="s">
        <v>283</v>
      </c>
      <c r="N4" s="78" t="s">
        <v>284</v>
      </c>
    </row>
    <row r="5" spans="1:14" ht="18" customHeight="1">
      <c r="A5" s="99" t="s">
        <v>285</v>
      </c>
      <c r="B5" s="99" t="s">
        <v>286</v>
      </c>
      <c r="C5" s="99" t="s">
        <v>287</v>
      </c>
      <c r="D5" s="83"/>
      <c r="E5" s="79"/>
      <c r="F5" s="83"/>
      <c r="G5" s="100"/>
      <c r="H5" s="91"/>
      <c r="I5" s="83"/>
      <c r="J5" s="83" t="s">
        <v>285</v>
      </c>
      <c r="K5" s="83" t="s">
        <v>286</v>
      </c>
      <c r="L5" s="94"/>
      <c r="M5" s="83"/>
      <c r="N5" s="78"/>
    </row>
    <row r="6" spans="1:14" ht="18" customHeight="1">
      <c r="A6" s="99" t="s">
        <v>137</v>
      </c>
      <c r="B6" s="99" t="s">
        <v>137</v>
      </c>
      <c r="C6" s="99" t="s">
        <v>137</v>
      </c>
      <c r="D6" s="86" t="s">
        <v>137</v>
      </c>
      <c r="E6" s="86" t="s">
        <v>137</v>
      </c>
      <c r="F6" s="101" t="s">
        <v>137</v>
      </c>
      <c r="G6" s="86" t="s">
        <v>137</v>
      </c>
      <c r="H6" s="86" t="s">
        <v>137</v>
      </c>
      <c r="I6" s="86" t="s">
        <v>137</v>
      </c>
      <c r="J6" s="83" t="s">
        <v>137</v>
      </c>
      <c r="K6" s="83" t="s">
        <v>137</v>
      </c>
      <c r="L6" s="86" t="s">
        <v>137</v>
      </c>
      <c r="M6" s="86" t="s">
        <v>137</v>
      </c>
      <c r="N6" s="86" t="s">
        <v>137</v>
      </c>
    </row>
    <row r="7" spans="1:255" s="96" customFormat="1" ht="18" customHeight="1">
      <c r="A7" s="102"/>
      <c r="B7" s="102"/>
      <c r="C7" s="102"/>
      <c r="D7" s="103">
        <v>722001</v>
      </c>
      <c r="E7" s="104" t="s">
        <v>127</v>
      </c>
      <c r="F7" s="105"/>
      <c r="G7" s="104"/>
      <c r="H7" s="104"/>
      <c r="I7" s="104"/>
      <c r="J7" s="111"/>
      <c r="K7" s="111"/>
      <c r="L7" s="104"/>
      <c r="M7" s="104">
        <f>M8+M9+M10</f>
        <v>24</v>
      </c>
      <c r="N7" s="104"/>
      <c r="O7" s="112"/>
      <c r="P7" s="112"/>
      <c r="Q7" s="112"/>
      <c r="R7" s="112"/>
      <c r="S7" s="112"/>
      <c r="T7" s="112"/>
      <c r="U7" s="112"/>
      <c r="V7" s="112"/>
      <c r="W7" s="112"/>
      <c r="X7" s="112"/>
      <c r="Y7" s="112"/>
      <c r="Z7" s="112"/>
      <c r="AA7" s="112"/>
      <c r="AB7" s="112"/>
      <c r="AC7" s="112"/>
      <c r="AD7" s="112"/>
      <c r="AE7" s="112"/>
      <c r="AF7" s="112"/>
      <c r="AG7" s="112"/>
      <c r="AH7" s="112"/>
      <c r="AI7" s="112"/>
      <c r="AJ7" s="112"/>
      <c r="AK7" s="112"/>
      <c r="AL7" s="112"/>
      <c r="AM7" s="112"/>
      <c r="AN7" s="112"/>
      <c r="AO7" s="112"/>
      <c r="AP7" s="112"/>
      <c r="AQ7" s="112"/>
      <c r="AR7" s="112"/>
      <c r="AS7" s="112"/>
      <c r="AT7" s="112"/>
      <c r="AU7" s="112"/>
      <c r="AV7" s="112"/>
      <c r="AW7" s="112"/>
      <c r="AX7" s="112"/>
      <c r="AY7" s="112"/>
      <c r="AZ7" s="112"/>
      <c r="BA7" s="112"/>
      <c r="BB7" s="112"/>
      <c r="BC7" s="112"/>
      <c r="BD7" s="112"/>
      <c r="BE7" s="112"/>
      <c r="BF7" s="112"/>
      <c r="BG7" s="112"/>
      <c r="BH7" s="112"/>
      <c r="BI7" s="112"/>
      <c r="BJ7" s="112"/>
      <c r="BK7" s="112"/>
      <c r="BL7" s="112"/>
      <c r="BM7" s="112"/>
      <c r="BN7" s="112"/>
      <c r="BO7" s="112"/>
      <c r="BP7" s="112"/>
      <c r="BQ7" s="112"/>
      <c r="BR7" s="112"/>
      <c r="BS7" s="112"/>
      <c r="BT7" s="112"/>
      <c r="BU7" s="112"/>
      <c r="BV7" s="112"/>
      <c r="BW7" s="112"/>
      <c r="BX7" s="112"/>
      <c r="BY7" s="112"/>
      <c r="BZ7" s="112"/>
      <c r="CA7" s="112"/>
      <c r="CB7" s="112"/>
      <c r="CC7" s="112"/>
      <c r="CD7" s="112"/>
      <c r="CE7" s="112"/>
      <c r="CF7" s="112"/>
      <c r="CG7" s="112"/>
      <c r="CH7" s="112"/>
      <c r="CI7" s="112"/>
      <c r="CJ7" s="112"/>
      <c r="CK7" s="112"/>
      <c r="CL7" s="112"/>
      <c r="CM7" s="112"/>
      <c r="CN7" s="112"/>
      <c r="CO7" s="112"/>
      <c r="CP7" s="112"/>
      <c r="CQ7" s="112"/>
      <c r="CR7" s="112"/>
      <c r="CS7" s="112"/>
      <c r="CT7" s="112"/>
      <c r="CU7" s="112"/>
      <c r="CV7" s="112"/>
      <c r="CW7" s="112"/>
      <c r="CX7" s="112"/>
      <c r="CY7" s="112"/>
      <c r="CZ7" s="112"/>
      <c r="DA7" s="112"/>
      <c r="DB7" s="112"/>
      <c r="DC7" s="112"/>
      <c r="DD7" s="112"/>
      <c r="DE7" s="112"/>
      <c r="DF7" s="112"/>
      <c r="DG7" s="112"/>
      <c r="DH7" s="112"/>
      <c r="DI7" s="112"/>
      <c r="DJ7" s="112"/>
      <c r="DK7" s="112"/>
      <c r="DL7" s="112"/>
      <c r="DM7" s="112"/>
      <c r="DN7" s="112"/>
      <c r="DO7" s="112"/>
      <c r="DP7" s="112"/>
      <c r="DQ7" s="112"/>
      <c r="DR7" s="112"/>
      <c r="DS7" s="112"/>
      <c r="DT7" s="112"/>
      <c r="DU7" s="112"/>
      <c r="DV7" s="112"/>
      <c r="DW7" s="112"/>
      <c r="DX7" s="112"/>
      <c r="DY7" s="112"/>
      <c r="DZ7" s="112"/>
      <c r="EA7" s="112"/>
      <c r="EB7" s="112"/>
      <c r="EC7" s="112"/>
      <c r="ED7" s="112"/>
      <c r="EE7" s="112"/>
      <c r="EF7" s="112"/>
      <c r="EG7" s="112"/>
      <c r="EH7" s="112"/>
      <c r="EI7" s="112"/>
      <c r="EJ7" s="112"/>
      <c r="EK7" s="112"/>
      <c r="EL7" s="112"/>
      <c r="EM7" s="112"/>
      <c r="EN7" s="112"/>
      <c r="EO7" s="112"/>
      <c r="EP7" s="112"/>
      <c r="EQ7" s="112"/>
      <c r="ER7" s="112"/>
      <c r="ES7" s="112"/>
      <c r="ET7" s="112"/>
      <c r="EU7" s="112"/>
      <c r="EV7" s="112"/>
      <c r="EW7" s="112"/>
      <c r="EX7" s="112"/>
      <c r="EY7" s="112"/>
      <c r="EZ7" s="112"/>
      <c r="FA7" s="112"/>
      <c r="FB7" s="112"/>
      <c r="FC7" s="112"/>
      <c r="FD7" s="112"/>
      <c r="FE7" s="112"/>
      <c r="FF7" s="112"/>
      <c r="FG7" s="112"/>
      <c r="FH7" s="112"/>
      <c r="FI7" s="112"/>
      <c r="FJ7" s="112"/>
      <c r="FK7" s="112"/>
      <c r="FL7" s="112"/>
      <c r="FM7" s="112"/>
      <c r="FN7" s="112"/>
      <c r="FO7" s="112"/>
      <c r="FP7" s="112"/>
      <c r="FQ7" s="112"/>
      <c r="FR7" s="112"/>
      <c r="FS7" s="112"/>
      <c r="FT7" s="112"/>
      <c r="FU7" s="112"/>
      <c r="FV7" s="112"/>
      <c r="FW7" s="112"/>
      <c r="FX7" s="112"/>
      <c r="FY7" s="112"/>
      <c r="FZ7" s="112"/>
      <c r="GA7" s="112"/>
      <c r="GB7" s="112"/>
      <c r="GC7" s="112"/>
      <c r="GD7" s="112"/>
      <c r="GE7" s="112"/>
      <c r="GF7" s="112"/>
      <c r="GG7" s="112"/>
      <c r="GH7" s="112"/>
      <c r="GI7" s="112"/>
      <c r="GJ7" s="112"/>
      <c r="GK7" s="112"/>
      <c r="GL7" s="112"/>
      <c r="GM7" s="112"/>
      <c r="GN7" s="112"/>
      <c r="GO7" s="112"/>
      <c r="GP7" s="112"/>
      <c r="GQ7" s="112"/>
      <c r="GR7" s="112"/>
      <c r="GS7" s="112"/>
      <c r="GT7" s="112"/>
      <c r="GU7" s="112"/>
      <c r="GV7" s="112"/>
      <c r="GW7" s="112"/>
      <c r="GX7" s="112"/>
      <c r="GY7" s="112"/>
      <c r="GZ7" s="112"/>
      <c r="HA7" s="112"/>
      <c r="HB7" s="112"/>
      <c r="HC7" s="112"/>
      <c r="HD7" s="112"/>
      <c r="HE7" s="112"/>
      <c r="HF7" s="112"/>
      <c r="HG7" s="112"/>
      <c r="HH7" s="112"/>
      <c r="HI7" s="112"/>
      <c r="HJ7" s="112"/>
      <c r="HK7" s="112"/>
      <c r="HL7" s="112"/>
      <c r="HM7" s="112"/>
      <c r="HN7" s="112"/>
      <c r="HO7" s="112"/>
      <c r="HP7" s="112"/>
      <c r="HQ7" s="112"/>
      <c r="HR7" s="112"/>
      <c r="HS7" s="112"/>
      <c r="HT7" s="112"/>
      <c r="HU7" s="112"/>
      <c r="HV7" s="112"/>
      <c r="HW7" s="112"/>
      <c r="HX7" s="112"/>
      <c r="HY7" s="112"/>
      <c r="HZ7" s="112"/>
      <c r="IA7" s="112"/>
      <c r="IB7" s="112"/>
      <c r="IC7" s="112"/>
      <c r="ID7" s="112"/>
      <c r="IE7" s="112"/>
      <c r="IF7" s="112"/>
      <c r="IG7" s="112"/>
      <c r="IH7" s="112"/>
      <c r="II7" s="112"/>
      <c r="IJ7" s="112"/>
      <c r="IK7" s="112"/>
      <c r="IL7" s="112"/>
      <c r="IM7" s="112"/>
      <c r="IN7" s="112"/>
      <c r="IO7" s="112"/>
      <c r="IP7" s="112"/>
      <c r="IQ7" s="112"/>
      <c r="IR7" s="112"/>
      <c r="IS7" s="112"/>
      <c r="IT7" s="112"/>
      <c r="IU7" s="112"/>
    </row>
    <row r="8" spans="1:14" ht="18" customHeight="1">
      <c r="A8" s="99"/>
      <c r="B8" s="106"/>
      <c r="C8" s="106"/>
      <c r="D8" s="107"/>
      <c r="E8" s="56" t="s">
        <v>288</v>
      </c>
      <c r="F8" s="56"/>
      <c r="G8" s="56"/>
      <c r="H8" s="56"/>
      <c r="I8" s="56"/>
      <c r="J8" s="83">
        <v>503</v>
      </c>
      <c r="K8" s="113" t="s">
        <v>289</v>
      </c>
      <c r="L8" s="56">
        <v>2021</v>
      </c>
      <c r="M8" s="56">
        <v>24</v>
      </c>
      <c r="N8" s="56"/>
    </row>
    <row r="9" spans="1:14" ht="18" customHeight="1">
      <c r="A9" s="99"/>
      <c r="B9" s="106"/>
      <c r="C9" s="106"/>
      <c r="D9" s="107"/>
      <c r="E9" s="56" t="s">
        <v>290</v>
      </c>
      <c r="F9" s="108"/>
      <c r="G9" s="108"/>
      <c r="H9" s="108"/>
      <c r="I9" s="56"/>
      <c r="J9" s="83"/>
      <c r="K9" s="83"/>
      <c r="L9" s="56"/>
      <c r="M9" s="56"/>
      <c r="N9" s="108"/>
    </row>
    <row r="10" spans="1:14" ht="18" customHeight="1">
      <c r="A10" s="99"/>
      <c r="B10" s="106"/>
      <c r="C10" s="106"/>
      <c r="D10" s="107"/>
      <c r="E10" s="108" t="s">
        <v>291</v>
      </c>
      <c r="F10" s="108"/>
      <c r="G10" s="108"/>
      <c r="H10" s="108"/>
      <c r="I10" s="56"/>
      <c r="J10" s="83"/>
      <c r="K10" s="113"/>
      <c r="L10" s="56"/>
      <c r="M10" s="56"/>
      <c r="N10" s="108"/>
    </row>
  </sheetData>
  <sheetProtection/>
  <mergeCells count="12">
    <mergeCell ref="M3:N3"/>
    <mergeCell ref="A4:C4"/>
    <mergeCell ref="J4:K4"/>
    <mergeCell ref="D4:D5"/>
    <mergeCell ref="E4:E5"/>
    <mergeCell ref="F4:F5"/>
    <mergeCell ref="G4:G5"/>
    <mergeCell ref="H4:H5"/>
    <mergeCell ref="I4:I5"/>
    <mergeCell ref="L4:L5"/>
    <mergeCell ref="M4:M5"/>
    <mergeCell ref="N4:N5"/>
  </mergeCells>
  <printOptions horizontalCentered="1"/>
  <pageMargins left="0.59" right="0.59" top="0.7900000000000001" bottom="0.7900000000000001" header="0.5" footer="0.5"/>
  <pageSetup fitToHeight="1000" fitToWidth="1" orientation="landscape" paperSize="9" scale="83"/>
</worksheet>
</file>

<file path=xl/worksheets/sheet14.xml><?xml version="1.0" encoding="utf-8"?>
<worksheet xmlns="http://schemas.openxmlformats.org/spreadsheetml/2006/main" xmlns:r="http://schemas.openxmlformats.org/officeDocument/2006/relationships">
  <sheetPr>
    <pageSetUpPr fitToPage="1"/>
  </sheetPr>
  <dimension ref="A1:AC22"/>
  <sheetViews>
    <sheetView showGridLines="0" showZeros="0" workbookViewId="0" topLeftCell="A1">
      <selection activeCell="R27" sqref="R27"/>
    </sheetView>
  </sheetViews>
  <sheetFormatPr defaultColWidth="9.16015625" defaultRowHeight="12.75" customHeight="1"/>
  <cols>
    <col min="1" max="1" width="11.66015625" style="0" customWidth="1"/>
    <col min="2" max="2" width="15.16015625" style="0" customWidth="1"/>
    <col min="3" max="3" width="10.66015625" style="0" customWidth="1"/>
    <col min="4" max="4" width="8.5" style="0" customWidth="1"/>
    <col min="5" max="6" width="11.83203125" style="0" customWidth="1"/>
    <col min="7" max="7" width="9.33203125" style="0" customWidth="1"/>
    <col min="8" max="9" width="11.83203125" style="0" customWidth="1"/>
    <col min="10" max="11" width="6.83203125" style="0" customWidth="1"/>
    <col min="12" max="13" width="7.66015625" style="0" customWidth="1"/>
    <col min="14" max="18" width="9.16015625" style="0" customWidth="1"/>
    <col min="19" max="19" width="6.83203125" style="0" customWidth="1"/>
  </cols>
  <sheetData>
    <row r="1" spans="1:3" ht="30" customHeight="1">
      <c r="A1" s="75" t="s">
        <v>35</v>
      </c>
      <c r="C1" s="76" t="s">
        <v>35</v>
      </c>
    </row>
    <row r="2" spans="1:29" ht="28.5" customHeight="1">
      <c r="A2" s="77" t="s">
        <v>36</v>
      </c>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row>
    <row r="3" ht="22.5" customHeight="1">
      <c r="AC3" s="95" t="s">
        <v>47</v>
      </c>
    </row>
    <row r="4" spans="1:29" ht="17.25" customHeight="1">
      <c r="A4" s="78" t="s">
        <v>122</v>
      </c>
      <c r="B4" s="78" t="s">
        <v>123</v>
      </c>
      <c r="C4" s="79" t="s">
        <v>292</v>
      </c>
      <c r="D4" s="80"/>
      <c r="E4" s="80"/>
      <c r="F4" s="80"/>
      <c r="G4" s="80"/>
      <c r="H4" s="80"/>
      <c r="I4" s="80"/>
      <c r="J4" s="80"/>
      <c r="K4" s="91"/>
      <c r="L4" s="79" t="s">
        <v>293</v>
      </c>
      <c r="M4" s="80"/>
      <c r="N4" s="80"/>
      <c r="O4" s="80"/>
      <c r="P4" s="80"/>
      <c r="Q4" s="80"/>
      <c r="R4" s="80"/>
      <c r="S4" s="80"/>
      <c r="T4" s="91"/>
      <c r="U4" s="79" t="s">
        <v>294</v>
      </c>
      <c r="V4" s="80"/>
      <c r="W4" s="80"/>
      <c r="X4" s="80"/>
      <c r="Y4" s="80"/>
      <c r="Z4" s="80"/>
      <c r="AA4" s="80"/>
      <c r="AB4" s="80"/>
      <c r="AC4" s="91"/>
    </row>
    <row r="5" spans="1:29" ht="17.25" customHeight="1">
      <c r="A5" s="78"/>
      <c r="B5" s="78"/>
      <c r="C5" s="81" t="s">
        <v>127</v>
      </c>
      <c r="D5" s="79" t="s">
        <v>295</v>
      </c>
      <c r="E5" s="80"/>
      <c r="F5" s="80"/>
      <c r="G5" s="80"/>
      <c r="H5" s="80"/>
      <c r="I5" s="91"/>
      <c r="J5" s="92" t="s">
        <v>296</v>
      </c>
      <c r="K5" s="92" t="s">
        <v>297</v>
      </c>
      <c r="L5" s="81" t="s">
        <v>127</v>
      </c>
      <c r="M5" s="79" t="s">
        <v>295</v>
      </c>
      <c r="N5" s="80"/>
      <c r="O5" s="80"/>
      <c r="P5" s="80"/>
      <c r="Q5" s="80"/>
      <c r="R5" s="91"/>
      <c r="S5" s="92" t="s">
        <v>296</v>
      </c>
      <c r="T5" s="92" t="s">
        <v>297</v>
      </c>
      <c r="U5" s="81" t="s">
        <v>127</v>
      </c>
      <c r="V5" s="79" t="s">
        <v>295</v>
      </c>
      <c r="W5" s="80"/>
      <c r="X5" s="80"/>
      <c r="Y5" s="80"/>
      <c r="Z5" s="80"/>
      <c r="AA5" s="91"/>
      <c r="AB5" s="92" t="s">
        <v>296</v>
      </c>
      <c r="AC5" s="92" t="s">
        <v>297</v>
      </c>
    </row>
    <row r="6" spans="1:29" ht="23.25" customHeight="1">
      <c r="A6" s="78"/>
      <c r="B6" s="78"/>
      <c r="C6" s="82"/>
      <c r="D6" s="83" t="s">
        <v>135</v>
      </c>
      <c r="E6" s="83" t="s">
        <v>298</v>
      </c>
      <c r="F6" s="83" t="s">
        <v>299</v>
      </c>
      <c r="G6" s="83" t="s">
        <v>300</v>
      </c>
      <c r="H6" s="83"/>
      <c r="I6" s="83"/>
      <c r="J6" s="93"/>
      <c r="K6" s="93"/>
      <c r="L6" s="82"/>
      <c r="M6" s="83" t="s">
        <v>135</v>
      </c>
      <c r="N6" s="83" t="s">
        <v>298</v>
      </c>
      <c r="O6" s="83" t="s">
        <v>299</v>
      </c>
      <c r="P6" s="83" t="s">
        <v>300</v>
      </c>
      <c r="Q6" s="83"/>
      <c r="R6" s="83"/>
      <c r="S6" s="93"/>
      <c r="T6" s="93"/>
      <c r="U6" s="82"/>
      <c r="V6" s="83" t="s">
        <v>135</v>
      </c>
      <c r="W6" s="83" t="s">
        <v>298</v>
      </c>
      <c r="X6" s="83" t="s">
        <v>299</v>
      </c>
      <c r="Y6" s="83" t="s">
        <v>300</v>
      </c>
      <c r="Z6" s="83"/>
      <c r="AA6" s="83"/>
      <c r="AB6" s="93"/>
      <c r="AC6" s="93"/>
    </row>
    <row r="7" spans="1:29" ht="44.25" customHeight="1">
      <c r="A7" s="78"/>
      <c r="B7" s="78"/>
      <c r="C7" s="84"/>
      <c r="D7" s="83"/>
      <c r="E7" s="83"/>
      <c r="F7" s="83"/>
      <c r="G7" s="85" t="s">
        <v>135</v>
      </c>
      <c r="H7" s="85" t="s">
        <v>301</v>
      </c>
      <c r="I7" s="85" t="s">
        <v>190</v>
      </c>
      <c r="J7" s="94"/>
      <c r="K7" s="94"/>
      <c r="L7" s="84"/>
      <c r="M7" s="83"/>
      <c r="N7" s="83"/>
      <c r="O7" s="83"/>
      <c r="P7" s="85" t="s">
        <v>135</v>
      </c>
      <c r="Q7" s="85" t="s">
        <v>301</v>
      </c>
      <c r="R7" s="85" t="s">
        <v>190</v>
      </c>
      <c r="S7" s="94"/>
      <c r="T7" s="94"/>
      <c r="U7" s="84"/>
      <c r="V7" s="83"/>
      <c r="W7" s="83"/>
      <c r="X7" s="83"/>
      <c r="Y7" s="85" t="s">
        <v>135</v>
      </c>
      <c r="Z7" s="85" t="s">
        <v>301</v>
      </c>
      <c r="AA7" s="85" t="s">
        <v>190</v>
      </c>
      <c r="AB7" s="94"/>
      <c r="AC7" s="94"/>
    </row>
    <row r="8" spans="1:29" ht="19.5" customHeight="1">
      <c r="A8" s="86" t="s">
        <v>137</v>
      </c>
      <c r="B8" s="86" t="s">
        <v>137</v>
      </c>
      <c r="C8" s="86">
        <v>1</v>
      </c>
      <c r="D8" s="87">
        <v>2</v>
      </c>
      <c r="E8" s="87">
        <v>3</v>
      </c>
      <c r="F8" s="87">
        <v>4</v>
      </c>
      <c r="G8" s="86">
        <v>5</v>
      </c>
      <c r="H8" s="86">
        <v>6</v>
      </c>
      <c r="I8" s="86">
        <v>7</v>
      </c>
      <c r="J8" s="86">
        <v>8</v>
      </c>
      <c r="K8" s="86">
        <v>9</v>
      </c>
      <c r="L8" s="86">
        <v>10</v>
      </c>
      <c r="M8" s="86">
        <v>11</v>
      </c>
      <c r="N8" s="86">
        <v>12</v>
      </c>
      <c r="O8" s="86">
        <v>13</v>
      </c>
      <c r="P8" s="86">
        <v>14</v>
      </c>
      <c r="Q8" s="86">
        <v>15</v>
      </c>
      <c r="R8" s="86">
        <v>16</v>
      </c>
      <c r="S8" s="86">
        <v>17</v>
      </c>
      <c r="T8" s="86">
        <v>18</v>
      </c>
      <c r="U8" s="86" t="s">
        <v>302</v>
      </c>
      <c r="V8" s="86" t="s">
        <v>303</v>
      </c>
      <c r="W8" s="86" t="s">
        <v>304</v>
      </c>
      <c r="X8" s="86" t="s">
        <v>305</v>
      </c>
      <c r="Y8" s="86" t="s">
        <v>306</v>
      </c>
      <c r="Z8" s="86" t="s">
        <v>307</v>
      </c>
      <c r="AA8" s="86" t="s">
        <v>308</v>
      </c>
      <c r="AB8" s="86" t="s">
        <v>309</v>
      </c>
      <c r="AC8" s="86" t="s">
        <v>310</v>
      </c>
    </row>
    <row r="9" spans="1:29" s="4" customFormat="1" ht="15" customHeight="1">
      <c r="A9" s="56"/>
      <c r="B9" s="56"/>
      <c r="C9" s="88"/>
      <c r="D9" s="88"/>
      <c r="E9" s="56"/>
      <c r="F9" s="56"/>
      <c r="G9" s="88"/>
      <c r="H9" s="56">
        <v>17.98</v>
      </c>
      <c r="I9" s="56">
        <v>4</v>
      </c>
      <c r="J9" s="56"/>
      <c r="K9" s="56"/>
      <c r="L9" s="88">
        <f>M9</f>
        <v>4</v>
      </c>
      <c r="M9" s="88">
        <f>P9</f>
        <v>4</v>
      </c>
      <c r="N9" s="56"/>
      <c r="O9" s="56"/>
      <c r="P9" s="88">
        <f>Q9+R9</f>
        <v>4</v>
      </c>
      <c r="Q9" s="56"/>
      <c r="R9" s="56">
        <v>4</v>
      </c>
      <c r="S9" s="56"/>
      <c r="T9" s="56"/>
      <c r="U9" s="88">
        <f>L9-C9</f>
        <v>4</v>
      </c>
      <c r="V9" s="88">
        <f>M9-D9</f>
        <v>4</v>
      </c>
      <c r="W9" s="88">
        <f aca="true" t="shared" si="0" ref="W9:AC9">N9-E9</f>
        <v>0</v>
      </c>
      <c r="X9" s="88">
        <f t="shared" si="0"/>
        <v>0</v>
      </c>
      <c r="Y9" s="88">
        <f t="shared" si="0"/>
        <v>4</v>
      </c>
      <c r="Z9" s="88">
        <f t="shared" si="0"/>
        <v>-17.98</v>
      </c>
      <c r="AA9" s="88">
        <f t="shared" si="0"/>
        <v>0</v>
      </c>
      <c r="AB9" s="88">
        <f t="shared" si="0"/>
        <v>0</v>
      </c>
      <c r="AC9" s="88">
        <f t="shared" si="0"/>
        <v>0</v>
      </c>
    </row>
    <row r="10" spans="1:29" ht="15" customHeight="1">
      <c r="A10" s="89"/>
      <c r="B10" s="89"/>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row>
    <row r="11" spans="1:29" ht="15" customHeight="1">
      <c r="A11" s="89"/>
      <c r="B11" s="89"/>
      <c r="C11" s="89"/>
      <c r="D11" s="89"/>
      <c r="E11" s="89"/>
      <c r="F11" s="89"/>
      <c r="G11" s="89"/>
      <c r="H11" s="89"/>
      <c r="I11" s="89"/>
      <c r="J11" s="89"/>
      <c r="K11" s="89"/>
      <c r="L11" s="89"/>
      <c r="M11" s="89"/>
      <c r="N11" s="89"/>
      <c r="O11" s="89"/>
      <c r="P11" s="89"/>
      <c r="Q11" s="89"/>
      <c r="R11" s="89"/>
      <c r="S11" s="89"/>
      <c r="T11" s="89"/>
      <c r="U11" s="89"/>
      <c r="V11" s="89"/>
      <c r="W11" s="89"/>
      <c r="X11" s="89"/>
      <c r="Y11" s="89"/>
      <c r="Z11" s="89"/>
      <c r="AA11" s="89"/>
      <c r="AB11" s="89"/>
      <c r="AC11" s="89"/>
    </row>
    <row r="12" spans="1:29" ht="15" customHeight="1">
      <c r="A12" s="89"/>
      <c r="B12" s="89"/>
      <c r="C12" s="89"/>
      <c r="D12" s="89"/>
      <c r="E12" s="89"/>
      <c r="F12" s="89"/>
      <c r="G12" s="89"/>
      <c r="H12" s="89"/>
      <c r="I12" s="89"/>
      <c r="J12" s="89"/>
      <c r="K12" s="89"/>
      <c r="L12" s="89"/>
      <c r="M12" s="89"/>
      <c r="N12" s="89"/>
      <c r="O12" s="89"/>
      <c r="P12" s="89"/>
      <c r="Q12" s="89"/>
      <c r="R12" s="89"/>
      <c r="S12" s="89"/>
      <c r="T12" s="89"/>
      <c r="U12" s="89"/>
      <c r="V12" s="89"/>
      <c r="W12" s="89"/>
      <c r="X12" s="89"/>
      <c r="Y12" s="89"/>
      <c r="Z12" s="89"/>
      <c r="AA12" s="89"/>
      <c r="AB12" s="89"/>
      <c r="AC12" s="89"/>
    </row>
    <row r="13" spans="1:29" ht="15" customHeight="1">
      <c r="A13" s="90"/>
      <c r="B13" s="89"/>
      <c r="C13" s="90"/>
      <c r="D13" s="89"/>
      <c r="E13" s="89"/>
      <c r="F13" s="89"/>
      <c r="G13" s="89"/>
      <c r="H13" s="89"/>
      <c r="I13" s="89"/>
      <c r="J13" s="89"/>
      <c r="K13" s="89"/>
      <c r="L13" s="90"/>
      <c r="M13" s="89"/>
      <c r="N13" s="89"/>
      <c r="O13" s="89"/>
      <c r="P13" s="89"/>
      <c r="Q13" s="89"/>
      <c r="R13" s="89"/>
      <c r="S13" s="89"/>
      <c r="T13" s="89"/>
      <c r="U13" s="90"/>
      <c r="V13" s="89"/>
      <c r="W13" s="89"/>
      <c r="X13" s="89"/>
      <c r="Y13" s="89"/>
      <c r="Z13" s="89"/>
      <c r="AA13" s="89"/>
      <c r="AB13" s="89"/>
      <c r="AC13" s="89"/>
    </row>
    <row r="14" spans="1:29" ht="15" customHeight="1">
      <c r="A14" s="90"/>
      <c r="B14" s="89"/>
      <c r="C14" s="89"/>
      <c r="D14" s="90"/>
      <c r="E14" s="89"/>
      <c r="F14" s="89"/>
      <c r="G14" s="89"/>
      <c r="H14" s="89"/>
      <c r="I14" s="89"/>
      <c r="J14" s="89"/>
      <c r="K14" s="89"/>
      <c r="L14" s="89"/>
      <c r="M14" s="90"/>
      <c r="N14" s="89"/>
      <c r="O14" s="89"/>
      <c r="P14" s="89"/>
      <c r="Q14" s="89"/>
      <c r="R14" s="89"/>
      <c r="S14" s="89"/>
      <c r="T14" s="89"/>
      <c r="U14" s="89"/>
      <c r="V14" s="90"/>
      <c r="W14" s="89"/>
      <c r="X14" s="89"/>
      <c r="Y14" s="89"/>
      <c r="Z14" s="89"/>
      <c r="AA14" s="89"/>
      <c r="AB14" s="89"/>
      <c r="AC14" s="89"/>
    </row>
    <row r="15" spans="1:29" ht="15" customHeight="1">
      <c r="A15" s="90"/>
      <c r="B15" s="90"/>
      <c r="C15" s="90"/>
      <c r="D15" s="90"/>
      <c r="E15" s="89"/>
      <c r="F15" s="89"/>
      <c r="G15" s="89"/>
      <c r="H15" s="89"/>
      <c r="I15" s="89"/>
      <c r="J15" s="89"/>
      <c r="K15" s="89"/>
      <c r="L15" s="90"/>
      <c r="M15" s="90"/>
      <c r="N15" s="89"/>
      <c r="O15" s="89"/>
      <c r="P15" s="89"/>
      <c r="Q15" s="89"/>
      <c r="R15" s="89"/>
      <c r="S15" s="89"/>
      <c r="T15" s="89"/>
      <c r="U15" s="90"/>
      <c r="V15" s="90"/>
      <c r="W15" s="89"/>
      <c r="X15" s="89"/>
      <c r="Y15" s="89"/>
      <c r="Z15" s="89"/>
      <c r="AA15" s="89"/>
      <c r="AB15" s="89"/>
      <c r="AC15" s="89"/>
    </row>
    <row r="16" spans="1:29" ht="15" customHeight="1">
      <c r="A16" s="90"/>
      <c r="B16" s="90"/>
      <c r="C16" s="90"/>
      <c r="D16" s="90"/>
      <c r="E16" s="90"/>
      <c r="F16" s="89"/>
      <c r="G16" s="89"/>
      <c r="H16" s="89"/>
      <c r="I16" s="89"/>
      <c r="J16" s="89"/>
      <c r="K16" s="89"/>
      <c r="L16" s="90"/>
      <c r="M16" s="90"/>
      <c r="N16" s="90"/>
      <c r="O16" s="89"/>
      <c r="P16" s="89"/>
      <c r="Q16" s="89"/>
      <c r="R16" s="89"/>
      <c r="S16" s="89"/>
      <c r="T16" s="89"/>
      <c r="U16" s="90"/>
      <c r="V16" s="90"/>
      <c r="W16" s="90"/>
      <c r="X16" s="89"/>
      <c r="Y16" s="89"/>
      <c r="Z16" s="89"/>
      <c r="AA16" s="89"/>
      <c r="AB16" s="89"/>
      <c r="AC16" s="89"/>
    </row>
    <row r="17" spans="6:11" ht="12.75" customHeight="1">
      <c r="F17" s="75"/>
      <c r="G17" s="75"/>
      <c r="H17" s="75"/>
      <c r="I17" s="75"/>
      <c r="J17" s="75"/>
      <c r="K17" s="75"/>
    </row>
    <row r="18" spans="7:11" ht="12.75" customHeight="1">
      <c r="G18" s="75"/>
      <c r="H18" s="75"/>
      <c r="K18" s="75"/>
    </row>
    <row r="19" spans="8:11" ht="12.75" customHeight="1">
      <c r="H19" s="75"/>
      <c r="K19" s="75"/>
    </row>
    <row r="20" spans="8:11" ht="12.75" customHeight="1">
      <c r="H20" s="75"/>
      <c r="K20" s="75"/>
    </row>
    <row r="21" spans="9:11" ht="12.75" customHeight="1">
      <c r="I21" s="75"/>
      <c r="K21" s="75"/>
    </row>
    <row r="22" spans="9:10" ht="12.75" customHeight="1">
      <c r="I22" s="75"/>
      <c r="J22" s="75"/>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 right="0.59" top="0.7900000000000001" bottom="0.7900000000000001" header="0.5" footer="0.5"/>
  <pageSetup fitToHeight="0" fitToWidth="1" horizontalDpi="600" verticalDpi="600" orientation="landscape" paperSize="9" scale="60"/>
</worksheet>
</file>

<file path=xl/worksheets/sheet15.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H8" sqref="H8:I8"/>
    </sheetView>
  </sheetViews>
  <sheetFormatPr defaultColWidth="12" defaultRowHeight="11.25"/>
  <cols>
    <col min="1" max="2" width="8.16015625" style="11" customWidth="1"/>
    <col min="3" max="3" width="16.5" style="11" customWidth="1"/>
    <col min="4" max="4" width="32.5" style="11" customWidth="1"/>
    <col min="5" max="5" width="26.16015625" style="11" customWidth="1"/>
    <col min="6" max="6" width="16.5" style="11" customWidth="1"/>
    <col min="7" max="7" width="16.83203125" style="11" customWidth="1"/>
    <col min="8" max="8" width="16.5" style="11" customWidth="1"/>
    <col min="9" max="9" width="26.16015625" style="11" customWidth="1"/>
    <col min="10" max="16384" width="12" style="11" customWidth="1"/>
  </cols>
  <sheetData>
    <row r="1" spans="1:4" ht="16.5" customHeight="1">
      <c r="A1" s="12" t="s">
        <v>37</v>
      </c>
      <c r="B1" s="13"/>
      <c r="C1" s="13"/>
      <c r="D1" s="13"/>
    </row>
    <row r="2" spans="1:9" ht="33.75" customHeight="1">
      <c r="A2" s="14" t="s">
        <v>38</v>
      </c>
      <c r="B2" s="14"/>
      <c r="C2" s="14"/>
      <c r="D2" s="14"/>
      <c r="E2" s="14"/>
      <c r="F2" s="14"/>
      <c r="G2" s="14"/>
      <c r="H2" s="14"/>
      <c r="I2" s="14"/>
    </row>
    <row r="3" spans="1:9" ht="14.25" customHeight="1">
      <c r="A3" s="15"/>
      <c r="B3" s="15"/>
      <c r="C3" s="15"/>
      <c r="D3" s="15"/>
      <c r="E3" s="15"/>
      <c r="F3" s="15"/>
      <c r="G3" s="15"/>
      <c r="H3" s="15"/>
      <c r="I3" s="15"/>
    </row>
    <row r="4" spans="1:4" ht="21.75" customHeight="1">
      <c r="A4" s="16"/>
      <c r="B4" s="17"/>
      <c r="C4" s="18"/>
      <c r="D4" s="18"/>
    </row>
    <row r="5" spans="1:9" ht="21.75" customHeight="1">
      <c r="A5" s="19" t="s">
        <v>311</v>
      </c>
      <c r="B5" s="20"/>
      <c r="C5" s="20"/>
      <c r="D5" s="21"/>
      <c r="E5" s="21"/>
      <c r="F5" s="21"/>
      <c r="G5" s="21"/>
      <c r="H5" s="21"/>
      <c r="I5" s="21"/>
    </row>
    <row r="6" spans="1:9" ht="21.75" customHeight="1">
      <c r="A6" s="22" t="s">
        <v>312</v>
      </c>
      <c r="B6" s="23"/>
      <c r="C6" s="23"/>
      <c r="D6" s="24"/>
      <c r="E6" s="24"/>
      <c r="F6" s="22" t="s">
        <v>313</v>
      </c>
      <c r="G6" s="25"/>
      <c r="H6" s="21"/>
      <c r="I6" s="21"/>
    </row>
    <row r="7" spans="1:9" ht="21.75" customHeight="1">
      <c r="A7" s="26" t="s">
        <v>314</v>
      </c>
      <c r="B7" s="27"/>
      <c r="C7" s="28"/>
      <c r="D7" s="29" t="s">
        <v>315</v>
      </c>
      <c r="E7" s="29"/>
      <c r="F7" s="30" t="s">
        <v>316</v>
      </c>
      <c r="G7" s="31"/>
      <c r="H7" s="32"/>
      <c r="I7" s="48"/>
    </row>
    <row r="8" spans="1:9" ht="21.75" customHeight="1">
      <c r="A8" s="33"/>
      <c r="B8" s="34"/>
      <c r="C8" s="35"/>
      <c r="D8" s="29" t="s">
        <v>317</v>
      </c>
      <c r="E8" s="29"/>
      <c r="F8" s="30" t="s">
        <v>317</v>
      </c>
      <c r="G8" s="31"/>
      <c r="H8" s="32"/>
      <c r="I8" s="48"/>
    </row>
    <row r="9" spans="1:9" ht="21.75" customHeight="1">
      <c r="A9" s="36"/>
      <c r="B9" s="37"/>
      <c r="C9" s="38"/>
      <c r="D9" s="29" t="s">
        <v>318</v>
      </c>
      <c r="E9" s="29"/>
      <c r="F9" s="30" t="s">
        <v>319</v>
      </c>
      <c r="G9" s="31"/>
      <c r="H9" s="32"/>
      <c r="I9" s="48"/>
    </row>
    <row r="10" spans="1:9" ht="21.75" customHeight="1">
      <c r="A10" s="21" t="s">
        <v>320</v>
      </c>
      <c r="B10" s="24" t="s">
        <v>321</v>
      </c>
      <c r="C10" s="24"/>
      <c r="D10" s="24"/>
      <c r="E10" s="24"/>
      <c r="F10" s="22" t="s">
        <v>322</v>
      </c>
      <c r="G10" s="23"/>
      <c r="H10" s="23"/>
      <c r="I10" s="25"/>
    </row>
    <row r="11" spans="1:9" ht="100.5" customHeight="1">
      <c r="A11" s="39"/>
      <c r="B11" s="40" t="s">
        <v>323</v>
      </c>
      <c r="C11" s="40"/>
      <c r="D11" s="40"/>
      <c r="E11" s="40"/>
      <c r="F11" s="41" t="s">
        <v>323</v>
      </c>
      <c r="G11" s="42"/>
      <c r="H11" s="43"/>
      <c r="I11" s="49"/>
    </row>
    <row r="12" spans="1:9" ht="24">
      <c r="A12" s="24" t="s">
        <v>324</v>
      </c>
      <c r="B12" s="44" t="s">
        <v>325</v>
      </c>
      <c r="C12" s="24" t="s">
        <v>326</v>
      </c>
      <c r="D12" s="24" t="s">
        <v>327</v>
      </c>
      <c r="E12" s="24" t="s">
        <v>328</v>
      </c>
      <c r="F12" s="24" t="s">
        <v>326</v>
      </c>
      <c r="G12" s="24" t="s">
        <v>327</v>
      </c>
      <c r="H12" s="24"/>
      <c r="I12" s="24" t="s">
        <v>328</v>
      </c>
    </row>
    <row r="13" spans="1:9" ht="21.75" customHeight="1">
      <c r="A13" s="24"/>
      <c r="B13" s="24" t="s">
        <v>329</v>
      </c>
      <c r="C13" s="24" t="s">
        <v>330</v>
      </c>
      <c r="D13" s="29" t="s">
        <v>331</v>
      </c>
      <c r="E13" s="45"/>
      <c r="F13" s="24" t="s">
        <v>330</v>
      </c>
      <c r="G13" s="46" t="s">
        <v>331</v>
      </c>
      <c r="H13" s="46"/>
      <c r="I13" s="45"/>
    </row>
    <row r="14" spans="1:9" ht="21.75" customHeight="1">
      <c r="A14" s="24"/>
      <c r="B14" s="21"/>
      <c r="C14" s="24"/>
      <c r="D14" s="29" t="s">
        <v>332</v>
      </c>
      <c r="E14" s="45"/>
      <c r="F14" s="24"/>
      <c r="G14" s="46" t="s">
        <v>332</v>
      </c>
      <c r="H14" s="46"/>
      <c r="I14" s="45"/>
    </row>
    <row r="15" spans="1:9" ht="21.75" customHeight="1">
      <c r="A15" s="24"/>
      <c r="B15" s="21"/>
      <c r="C15" s="24"/>
      <c r="D15" s="29" t="s">
        <v>333</v>
      </c>
      <c r="E15" s="45"/>
      <c r="F15" s="24"/>
      <c r="G15" s="46" t="s">
        <v>333</v>
      </c>
      <c r="H15" s="46"/>
      <c r="I15" s="45"/>
    </row>
    <row r="16" spans="1:9" ht="21.75" customHeight="1">
      <c r="A16" s="24"/>
      <c r="B16" s="21"/>
      <c r="C16" s="24" t="s">
        <v>334</v>
      </c>
      <c r="D16" s="29" t="s">
        <v>331</v>
      </c>
      <c r="E16" s="45"/>
      <c r="F16" s="24" t="s">
        <v>334</v>
      </c>
      <c r="G16" s="46" t="s">
        <v>331</v>
      </c>
      <c r="H16" s="46"/>
      <c r="I16" s="45"/>
    </row>
    <row r="17" spans="1:9" ht="21.75" customHeight="1">
      <c r="A17" s="24"/>
      <c r="B17" s="21"/>
      <c r="C17" s="24"/>
      <c r="D17" s="29" t="s">
        <v>332</v>
      </c>
      <c r="E17" s="45"/>
      <c r="F17" s="24"/>
      <c r="G17" s="46" t="s">
        <v>332</v>
      </c>
      <c r="H17" s="46"/>
      <c r="I17" s="45"/>
    </row>
    <row r="18" spans="1:9" ht="21.75" customHeight="1">
      <c r="A18" s="24"/>
      <c r="B18" s="21"/>
      <c r="C18" s="24"/>
      <c r="D18" s="29" t="s">
        <v>333</v>
      </c>
      <c r="E18" s="45"/>
      <c r="F18" s="24"/>
      <c r="G18" s="46" t="s">
        <v>333</v>
      </c>
      <c r="H18" s="46"/>
      <c r="I18" s="45"/>
    </row>
    <row r="19" spans="1:9" ht="21.75" customHeight="1">
      <c r="A19" s="24"/>
      <c r="B19" s="21"/>
      <c r="C19" s="24" t="s">
        <v>335</v>
      </c>
      <c r="D19" s="29" t="s">
        <v>331</v>
      </c>
      <c r="E19" s="45"/>
      <c r="F19" s="24" t="s">
        <v>335</v>
      </c>
      <c r="G19" s="46" t="s">
        <v>331</v>
      </c>
      <c r="H19" s="46"/>
      <c r="I19" s="45"/>
    </row>
    <row r="20" spans="1:9" ht="21.75" customHeight="1">
      <c r="A20" s="24"/>
      <c r="B20" s="21"/>
      <c r="C20" s="24"/>
      <c r="D20" s="29" t="s">
        <v>332</v>
      </c>
      <c r="E20" s="45"/>
      <c r="F20" s="24"/>
      <c r="G20" s="46" t="s">
        <v>332</v>
      </c>
      <c r="H20" s="46"/>
      <c r="I20" s="45"/>
    </row>
    <row r="21" spans="1:9" ht="21.75" customHeight="1">
      <c r="A21" s="24"/>
      <c r="B21" s="21"/>
      <c r="C21" s="24"/>
      <c r="D21" s="29" t="s">
        <v>333</v>
      </c>
      <c r="E21" s="45"/>
      <c r="F21" s="24"/>
      <c r="G21" s="46" t="s">
        <v>333</v>
      </c>
      <c r="H21" s="46"/>
      <c r="I21" s="45"/>
    </row>
    <row r="22" spans="1:9" ht="21.75" customHeight="1">
      <c r="A22" s="24"/>
      <c r="B22" s="21"/>
      <c r="C22" s="24" t="s">
        <v>336</v>
      </c>
      <c r="D22" s="29" t="s">
        <v>331</v>
      </c>
      <c r="E22" s="45"/>
      <c r="F22" s="24" t="s">
        <v>336</v>
      </c>
      <c r="G22" s="46" t="s">
        <v>331</v>
      </c>
      <c r="H22" s="46"/>
      <c r="I22" s="45"/>
    </row>
    <row r="23" spans="1:9" ht="21.75" customHeight="1">
      <c r="A23" s="24"/>
      <c r="B23" s="21"/>
      <c r="C23" s="24"/>
      <c r="D23" s="29" t="s">
        <v>332</v>
      </c>
      <c r="E23" s="45"/>
      <c r="F23" s="24"/>
      <c r="G23" s="46" t="s">
        <v>332</v>
      </c>
      <c r="H23" s="46"/>
      <c r="I23" s="45"/>
    </row>
    <row r="24" spans="1:9" ht="21.75" customHeight="1">
      <c r="A24" s="24"/>
      <c r="B24" s="21"/>
      <c r="C24" s="24"/>
      <c r="D24" s="29" t="s">
        <v>333</v>
      </c>
      <c r="E24" s="45"/>
      <c r="F24" s="24"/>
      <c r="G24" s="46" t="s">
        <v>333</v>
      </c>
      <c r="H24" s="46"/>
      <c r="I24" s="45"/>
    </row>
    <row r="25" spans="1:9" ht="21.75" customHeight="1">
      <c r="A25" s="24"/>
      <c r="B25" s="21"/>
      <c r="C25" s="24" t="s">
        <v>337</v>
      </c>
      <c r="D25" s="45"/>
      <c r="E25" s="24"/>
      <c r="F25" s="24" t="s">
        <v>337</v>
      </c>
      <c r="G25" s="46"/>
      <c r="H25" s="46"/>
      <c r="I25" s="45"/>
    </row>
    <row r="26" spans="1:9" ht="21.75" customHeight="1">
      <c r="A26" s="24"/>
      <c r="B26" s="24" t="s">
        <v>338</v>
      </c>
      <c r="C26" s="24" t="s">
        <v>339</v>
      </c>
      <c r="D26" s="29" t="s">
        <v>331</v>
      </c>
      <c r="E26" s="45"/>
      <c r="F26" s="24" t="s">
        <v>339</v>
      </c>
      <c r="G26" s="46" t="s">
        <v>331</v>
      </c>
      <c r="H26" s="46"/>
      <c r="I26" s="45"/>
    </row>
    <row r="27" spans="1:9" ht="21.75" customHeight="1">
      <c r="A27" s="24"/>
      <c r="B27" s="21"/>
      <c r="C27" s="24"/>
      <c r="D27" s="29" t="s">
        <v>332</v>
      </c>
      <c r="E27" s="45"/>
      <c r="F27" s="24"/>
      <c r="G27" s="46" t="s">
        <v>332</v>
      </c>
      <c r="H27" s="46"/>
      <c r="I27" s="45"/>
    </row>
    <row r="28" spans="1:9" ht="21.75" customHeight="1">
      <c r="A28" s="24"/>
      <c r="B28" s="21"/>
      <c r="C28" s="24"/>
      <c r="D28" s="29" t="s">
        <v>333</v>
      </c>
      <c r="E28" s="45"/>
      <c r="F28" s="24"/>
      <c r="G28" s="46" t="s">
        <v>333</v>
      </c>
      <c r="H28" s="46"/>
      <c r="I28" s="45"/>
    </row>
    <row r="29" spans="1:9" ht="21.75" customHeight="1">
      <c r="A29" s="24"/>
      <c r="B29" s="21"/>
      <c r="C29" s="24" t="s">
        <v>340</v>
      </c>
      <c r="D29" s="29" t="s">
        <v>331</v>
      </c>
      <c r="E29" s="45"/>
      <c r="F29" s="24" t="s">
        <v>340</v>
      </c>
      <c r="G29" s="46" t="s">
        <v>331</v>
      </c>
      <c r="H29" s="46"/>
      <c r="I29" s="45"/>
    </row>
    <row r="30" spans="1:9" ht="21.75" customHeight="1">
      <c r="A30" s="24"/>
      <c r="B30" s="21"/>
      <c r="C30" s="24"/>
      <c r="D30" s="29" t="s">
        <v>332</v>
      </c>
      <c r="E30" s="45"/>
      <c r="F30" s="24"/>
      <c r="G30" s="46" t="s">
        <v>332</v>
      </c>
      <c r="H30" s="46"/>
      <c r="I30" s="45"/>
    </row>
    <row r="31" spans="1:9" ht="21.75" customHeight="1">
      <c r="A31" s="24"/>
      <c r="B31" s="21"/>
      <c r="C31" s="24"/>
      <c r="D31" s="29" t="s">
        <v>333</v>
      </c>
      <c r="E31" s="45"/>
      <c r="F31" s="24"/>
      <c r="G31" s="46" t="s">
        <v>333</v>
      </c>
      <c r="H31" s="46"/>
      <c r="I31" s="45"/>
    </row>
    <row r="32" spans="1:9" ht="21.75" customHeight="1">
      <c r="A32" s="24"/>
      <c r="B32" s="21"/>
      <c r="C32" s="24" t="s">
        <v>341</v>
      </c>
      <c r="D32" s="29" t="s">
        <v>331</v>
      </c>
      <c r="E32" s="45"/>
      <c r="F32" s="24" t="s">
        <v>341</v>
      </c>
      <c r="G32" s="46" t="s">
        <v>331</v>
      </c>
      <c r="H32" s="46"/>
      <c r="I32" s="45"/>
    </row>
    <row r="33" spans="1:9" ht="21.75" customHeight="1">
      <c r="A33" s="24"/>
      <c r="B33" s="21"/>
      <c r="C33" s="24"/>
      <c r="D33" s="29" t="s">
        <v>332</v>
      </c>
      <c r="E33" s="45"/>
      <c r="F33" s="24"/>
      <c r="G33" s="46" t="s">
        <v>332</v>
      </c>
      <c r="H33" s="46"/>
      <c r="I33" s="45"/>
    </row>
    <row r="34" spans="1:9" ht="21.75" customHeight="1">
      <c r="A34" s="24"/>
      <c r="B34" s="21"/>
      <c r="C34" s="24"/>
      <c r="D34" s="29" t="s">
        <v>333</v>
      </c>
      <c r="E34" s="45"/>
      <c r="F34" s="24"/>
      <c r="G34" s="46" t="s">
        <v>333</v>
      </c>
      <c r="H34" s="46"/>
      <c r="I34" s="45"/>
    </row>
    <row r="35" spans="1:9" ht="21.75" customHeight="1">
      <c r="A35" s="24"/>
      <c r="B35" s="21"/>
      <c r="C35" s="24" t="s">
        <v>342</v>
      </c>
      <c r="D35" s="29" t="s">
        <v>331</v>
      </c>
      <c r="E35" s="45"/>
      <c r="F35" s="24" t="s">
        <v>342</v>
      </c>
      <c r="G35" s="46" t="s">
        <v>331</v>
      </c>
      <c r="H35" s="46"/>
      <c r="I35" s="45"/>
    </row>
    <row r="36" spans="1:9" ht="21.75" customHeight="1">
      <c r="A36" s="24"/>
      <c r="B36" s="21"/>
      <c r="C36" s="24"/>
      <c r="D36" s="29" t="s">
        <v>332</v>
      </c>
      <c r="E36" s="45"/>
      <c r="F36" s="24"/>
      <c r="G36" s="46" t="s">
        <v>332</v>
      </c>
      <c r="H36" s="46"/>
      <c r="I36" s="45"/>
    </row>
    <row r="37" spans="1:9" ht="21.75" customHeight="1">
      <c r="A37" s="24"/>
      <c r="B37" s="21"/>
      <c r="C37" s="24"/>
      <c r="D37" s="29" t="s">
        <v>333</v>
      </c>
      <c r="E37" s="45"/>
      <c r="F37" s="24"/>
      <c r="G37" s="46" t="s">
        <v>333</v>
      </c>
      <c r="H37" s="46"/>
      <c r="I37" s="45"/>
    </row>
    <row r="38" spans="1:9" ht="21.75" customHeight="1">
      <c r="A38" s="24"/>
      <c r="B38" s="21"/>
      <c r="C38" s="24" t="s">
        <v>337</v>
      </c>
      <c r="D38" s="45"/>
      <c r="E38" s="45"/>
      <c r="F38" s="24" t="s">
        <v>337</v>
      </c>
      <c r="G38" s="46"/>
      <c r="H38" s="46"/>
      <c r="I38" s="45"/>
    </row>
    <row r="39" spans="1:9" ht="21.75" customHeight="1">
      <c r="A39" s="24"/>
      <c r="B39" s="24" t="s">
        <v>343</v>
      </c>
      <c r="C39" s="24" t="s">
        <v>344</v>
      </c>
      <c r="D39" s="29" t="s">
        <v>331</v>
      </c>
      <c r="E39" s="21"/>
      <c r="F39" s="24" t="s">
        <v>344</v>
      </c>
      <c r="G39" s="46" t="s">
        <v>331</v>
      </c>
      <c r="H39" s="46"/>
      <c r="I39" s="45"/>
    </row>
    <row r="40" spans="1:9" ht="21.75" customHeight="1">
      <c r="A40" s="24"/>
      <c r="B40" s="24"/>
      <c r="C40" s="24"/>
      <c r="D40" s="29" t="s">
        <v>332</v>
      </c>
      <c r="E40" s="24"/>
      <c r="F40" s="24"/>
      <c r="G40" s="46" t="s">
        <v>332</v>
      </c>
      <c r="H40" s="46"/>
      <c r="I40" s="45"/>
    </row>
    <row r="41" spans="1:9" ht="21.75" customHeight="1">
      <c r="A41" s="24"/>
      <c r="B41" s="24"/>
      <c r="C41" s="24"/>
      <c r="D41" s="29" t="s">
        <v>333</v>
      </c>
      <c r="E41" s="24"/>
      <c r="F41" s="24"/>
      <c r="G41" s="46" t="s">
        <v>333</v>
      </c>
      <c r="H41" s="46"/>
      <c r="I41" s="45"/>
    </row>
    <row r="42" spans="1:9" ht="21.75" customHeight="1">
      <c r="A42" s="24"/>
      <c r="B42" s="24"/>
      <c r="C42" s="24" t="s">
        <v>337</v>
      </c>
      <c r="D42" s="45"/>
      <c r="E42" s="24"/>
      <c r="F42" s="24" t="s">
        <v>337</v>
      </c>
      <c r="G42" s="46"/>
      <c r="H42" s="46"/>
      <c r="I42" s="45"/>
    </row>
    <row r="43" spans="1:9" ht="21" customHeight="1">
      <c r="A43" s="47" t="s">
        <v>345</v>
      </c>
      <c r="B43" s="47"/>
      <c r="C43" s="47"/>
      <c r="D43" s="47"/>
      <c r="E43" s="47"/>
      <c r="F43" s="47"/>
      <c r="G43" s="47"/>
      <c r="H43" s="47"/>
      <c r="I43" s="47"/>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6.xml><?xml version="1.0" encoding="utf-8"?>
<worksheet xmlns="http://schemas.openxmlformats.org/spreadsheetml/2006/main" xmlns:r="http://schemas.openxmlformats.org/officeDocument/2006/relationships">
  <sheetPr>
    <pageSetUpPr fitToPage="1"/>
  </sheetPr>
  <dimension ref="A1:H36"/>
  <sheetViews>
    <sheetView showGridLines="0" workbookViewId="0" topLeftCell="A1">
      <selection activeCell="K14" sqref="K14"/>
    </sheetView>
  </sheetViews>
  <sheetFormatPr defaultColWidth="12" defaultRowHeight="11.25"/>
  <cols>
    <col min="1" max="1" width="12" style="11" customWidth="1"/>
    <col min="2" max="3" width="16.33203125" style="11" customWidth="1"/>
    <col min="4" max="4" width="9.33203125" style="11" customWidth="1"/>
    <col min="5" max="5" width="42" style="11" customWidth="1"/>
    <col min="6" max="6" width="18" style="11" customWidth="1"/>
    <col min="7" max="8" width="18" style="52" customWidth="1"/>
    <col min="9" max="16384" width="12" style="11" customWidth="1"/>
  </cols>
  <sheetData>
    <row r="1" spans="1:8" s="50" customFormat="1" ht="16.5" customHeight="1">
      <c r="A1" s="12" t="s">
        <v>40</v>
      </c>
      <c r="B1" s="53"/>
      <c r="C1" s="53"/>
      <c r="D1" s="53"/>
      <c r="G1" s="54"/>
      <c r="H1" s="54"/>
    </row>
    <row r="2" spans="1:8" ht="23.25" customHeight="1">
      <c r="A2" s="14" t="s">
        <v>41</v>
      </c>
      <c r="B2" s="14"/>
      <c r="C2" s="14"/>
      <c r="D2" s="14"/>
      <c r="E2" s="14"/>
      <c r="F2" s="14"/>
      <c r="G2" s="14"/>
      <c r="H2" s="14"/>
    </row>
    <row r="3" spans="1:8" ht="18" customHeight="1">
      <c r="A3" s="15"/>
      <c r="B3" s="15"/>
      <c r="C3" s="15"/>
      <c r="D3" s="15"/>
      <c r="E3" s="15"/>
      <c r="F3" s="15"/>
      <c r="G3" s="15"/>
      <c r="H3" s="15"/>
    </row>
    <row r="4" spans="1:8" s="50" customFormat="1" ht="17.25" customHeight="1">
      <c r="A4" s="12"/>
      <c r="B4" s="12"/>
      <c r="C4" s="12"/>
      <c r="D4" s="12"/>
      <c r="G4" s="54"/>
      <c r="H4" s="54"/>
    </row>
    <row r="5" spans="1:8" ht="21.75" customHeight="1">
      <c r="A5" s="24" t="s">
        <v>346</v>
      </c>
      <c r="B5" s="24"/>
      <c r="C5" s="24"/>
      <c r="D5" s="24" t="s">
        <v>138</v>
      </c>
      <c r="E5" s="24"/>
      <c r="F5" s="24"/>
      <c r="G5" s="24"/>
      <c r="H5" s="24"/>
    </row>
    <row r="6" spans="1:8" ht="21.75" customHeight="1">
      <c r="A6" s="24" t="s">
        <v>347</v>
      </c>
      <c r="B6" s="24" t="s">
        <v>348</v>
      </c>
      <c r="C6" s="24"/>
      <c r="D6" s="21" t="s">
        <v>349</v>
      </c>
      <c r="E6" s="21"/>
      <c r="F6" s="21" t="s">
        <v>350</v>
      </c>
      <c r="G6" s="21"/>
      <c r="H6" s="21"/>
    </row>
    <row r="7" spans="1:8" ht="21.75" customHeight="1">
      <c r="A7" s="24"/>
      <c r="B7" s="24"/>
      <c r="C7" s="24"/>
      <c r="D7" s="21"/>
      <c r="E7" s="21"/>
      <c r="F7" s="21" t="s">
        <v>351</v>
      </c>
      <c r="G7" s="21" t="s">
        <v>352</v>
      </c>
      <c r="H7" s="21" t="s">
        <v>353</v>
      </c>
    </row>
    <row r="8" spans="1:8" ht="21.75" customHeight="1">
      <c r="A8" s="24"/>
      <c r="B8" s="24" t="s">
        <v>151</v>
      </c>
      <c r="C8" s="24"/>
      <c r="D8" s="22" t="s">
        <v>354</v>
      </c>
      <c r="E8" s="25"/>
      <c r="F8" s="55">
        <v>751.78</v>
      </c>
      <c r="G8" s="56">
        <v>751.78</v>
      </c>
      <c r="H8" s="21"/>
    </row>
    <row r="9" spans="1:8" ht="21.75" customHeight="1">
      <c r="A9" s="24"/>
      <c r="B9" s="24" t="s">
        <v>152</v>
      </c>
      <c r="C9" s="24"/>
      <c r="D9" s="22" t="s">
        <v>355</v>
      </c>
      <c r="E9" s="25" t="s">
        <v>241</v>
      </c>
      <c r="F9" s="55">
        <v>143.37</v>
      </c>
      <c r="G9" s="56">
        <v>143.37</v>
      </c>
      <c r="H9" s="21"/>
    </row>
    <row r="10" spans="1:8" ht="21.75" customHeight="1">
      <c r="A10" s="24"/>
      <c r="B10" s="22" t="s">
        <v>153</v>
      </c>
      <c r="C10" s="25"/>
      <c r="D10" s="22" t="s">
        <v>356</v>
      </c>
      <c r="E10" s="25" t="s">
        <v>243</v>
      </c>
      <c r="F10" s="55">
        <v>1725.32</v>
      </c>
      <c r="G10" s="56">
        <v>1725.32</v>
      </c>
      <c r="H10" s="21"/>
    </row>
    <row r="11" spans="1:8" ht="21.75" customHeight="1">
      <c r="A11" s="24"/>
      <c r="B11" s="24" t="s">
        <v>357</v>
      </c>
      <c r="C11" s="24"/>
      <c r="D11" s="22" t="s">
        <v>358</v>
      </c>
      <c r="E11" s="25" t="s">
        <v>245</v>
      </c>
      <c r="F11" s="55">
        <v>5790</v>
      </c>
      <c r="G11" s="56">
        <v>5790</v>
      </c>
      <c r="H11" s="21"/>
    </row>
    <row r="12" spans="1:8" ht="21.75" customHeight="1">
      <c r="A12" s="24"/>
      <c r="B12" s="22" t="s">
        <v>359</v>
      </c>
      <c r="C12" s="23"/>
      <c r="D12" s="23"/>
      <c r="E12" s="25"/>
      <c r="F12" s="57">
        <v>8410.47</v>
      </c>
      <c r="G12" s="58">
        <f>SUM(G8:G11)</f>
        <v>8410.47</v>
      </c>
      <c r="H12" s="21"/>
    </row>
    <row r="13" spans="1:8" ht="85.5" customHeight="1">
      <c r="A13" s="21" t="s">
        <v>360</v>
      </c>
      <c r="B13" s="59" t="s">
        <v>361</v>
      </c>
      <c r="C13" s="60"/>
      <c r="D13" s="60"/>
      <c r="E13" s="60"/>
      <c r="F13" s="60"/>
      <c r="G13" s="60"/>
      <c r="H13" s="61"/>
    </row>
    <row r="14" spans="1:8" ht="21.75" customHeight="1">
      <c r="A14" s="24" t="s">
        <v>362</v>
      </c>
      <c r="B14" s="21" t="s">
        <v>363</v>
      </c>
      <c r="C14" s="19" t="s">
        <v>326</v>
      </c>
      <c r="D14" s="62"/>
      <c r="E14" s="21" t="s">
        <v>327</v>
      </c>
      <c r="F14" s="21"/>
      <c r="G14" s="21" t="s">
        <v>328</v>
      </c>
      <c r="H14" s="21"/>
    </row>
    <row r="15" spans="1:8" ht="21.75" customHeight="1">
      <c r="A15" s="21"/>
      <c r="B15" s="21" t="s">
        <v>364</v>
      </c>
      <c r="C15" s="63" t="s">
        <v>330</v>
      </c>
      <c r="D15" s="64"/>
      <c r="E15" s="46" t="s">
        <v>365</v>
      </c>
      <c r="F15" s="65"/>
      <c r="G15" s="66" t="s">
        <v>366</v>
      </c>
      <c r="H15" s="67"/>
    </row>
    <row r="16" spans="1:8" ht="21.75" customHeight="1">
      <c r="A16" s="21"/>
      <c r="B16" s="21"/>
      <c r="C16" s="26" t="s">
        <v>334</v>
      </c>
      <c r="D16" s="68"/>
      <c r="E16" s="46" t="s">
        <v>367</v>
      </c>
      <c r="F16" s="65"/>
      <c r="G16" s="66" t="s">
        <v>368</v>
      </c>
      <c r="H16" s="67"/>
    </row>
    <row r="17" spans="1:8" ht="21.75" customHeight="1">
      <c r="A17" s="21"/>
      <c r="B17" s="21"/>
      <c r="C17" s="69"/>
      <c r="D17" s="70"/>
      <c r="E17" s="46" t="s">
        <v>333</v>
      </c>
      <c r="F17" s="71"/>
      <c r="G17" s="66"/>
      <c r="H17" s="67"/>
    </row>
    <row r="18" spans="1:8" ht="21.75" customHeight="1">
      <c r="A18" s="21"/>
      <c r="B18" s="21"/>
      <c r="C18" s="26" t="s">
        <v>335</v>
      </c>
      <c r="D18" s="68"/>
      <c r="E18" s="46" t="s">
        <v>369</v>
      </c>
      <c r="F18" s="71"/>
      <c r="G18" s="66" t="s">
        <v>368</v>
      </c>
      <c r="H18" s="67"/>
    </row>
    <row r="19" spans="1:8" ht="21.75" customHeight="1">
      <c r="A19" s="21"/>
      <c r="B19" s="21"/>
      <c r="C19" s="69"/>
      <c r="D19" s="70"/>
      <c r="E19" s="46" t="s">
        <v>333</v>
      </c>
      <c r="F19" s="65"/>
      <c r="G19" s="66"/>
      <c r="H19" s="67"/>
    </row>
    <row r="20" spans="1:8" ht="21.75" customHeight="1">
      <c r="A20" s="21"/>
      <c r="B20" s="21"/>
      <c r="C20" s="26" t="s">
        <v>336</v>
      </c>
      <c r="D20" s="68"/>
      <c r="E20" s="46" t="s">
        <v>370</v>
      </c>
      <c r="F20" s="65"/>
      <c r="G20" s="66" t="s">
        <v>371</v>
      </c>
      <c r="H20" s="67"/>
    </row>
    <row r="21" spans="1:8" ht="21.75" customHeight="1">
      <c r="A21" s="21"/>
      <c r="B21" s="21"/>
      <c r="C21" s="69"/>
      <c r="D21" s="70"/>
      <c r="E21" s="46" t="s">
        <v>372</v>
      </c>
      <c r="F21" s="65"/>
      <c r="G21" s="66" t="s">
        <v>371</v>
      </c>
      <c r="H21" s="67"/>
    </row>
    <row r="22" spans="1:8" ht="21.75" customHeight="1">
      <c r="A22" s="21"/>
      <c r="B22" s="21" t="s">
        <v>373</v>
      </c>
      <c r="C22" s="26" t="s">
        <v>339</v>
      </c>
      <c r="D22" s="68"/>
      <c r="E22" s="46" t="s">
        <v>374</v>
      </c>
      <c r="F22" s="65"/>
      <c r="G22" s="66" t="s">
        <v>375</v>
      </c>
      <c r="H22" s="67"/>
    </row>
    <row r="23" spans="1:8" ht="21.75" customHeight="1">
      <c r="A23" s="21"/>
      <c r="B23" s="21"/>
      <c r="C23" s="72"/>
      <c r="D23" s="73"/>
      <c r="E23" s="46" t="s">
        <v>332</v>
      </c>
      <c r="F23" s="65"/>
      <c r="G23" s="66"/>
      <c r="H23" s="67"/>
    </row>
    <row r="24" spans="1:8" ht="21.75" customHeight="1">
      <c r="A24" s="21"/>
      <c r="B24" s="21"/>
      <c r="C24" s="26" t="s">
        <v>340</v>
      </c>
      <c r="D24" s="68"/>
      <c r="E24" s="46" t="s">
        <v>376</v>
      </c>
      <c r="F24" s="65"/>
      <c r="G24" s="66" t="s">
        <v>377</v>
      </c>
      <c r="H24" s="67"/>
    </row>
    <row r="25" spans="1:8" ht="21.75" customHeight="1">
      <c r="A25" s="21"/>
      <c r="B25" s="21"/>
      <c r="C25" s="72"/>
      <c r="D25" s="73"/>
      <c r="E25" s="46" t="s">
        <v>378</v>
      </c>
      <c r="F25" s="65"/>
      <c r="G25" s="66" t="s">
        <v>379</v>
      </c>
      <c r="H25" s="67"/>
    </row>
    <row r="26" spans="1:8" ht="21.75" customHeight="1">
      <c r="A26" s="21"/>
      <c r="B26" s="21"/>
      <c r="C26" s="69"/>
      <c r="D26" s="70"/>
      <c r="E26" s="46" t="s">
        <v>333</v>
      </c>
      <c r="F26" s="65"/>
      <c r="G26" s="66"/>
      <c r="H26" s="67"/>
    </row>
    <row r="27" spans="1:8" ht="21.75" customHeight="1">
      <c r="A27" s="21"/>
      <c r="B27" s="21"/>
      <c r="C27" s="26" t="s">
        <v>341</v>
      </c>
      <c r="D27" s="68"/>
      <c r="E27" s="46" t="s">
        <v>380</v>
      </c>
      <c r="F27" s="65"/>
      <c r="G27" s="66" t="s">
        <v>381</v>
      </c>
      <c r="H27" s="67"/>
    </row>
    <row r="28" spans="1:8" ht="21.75" customHeight="1">
      <c r="A28" s="21"/>
      <c r="B28" s="21"/>
      <c r="C28" s="72"/>
      <c r="D28" s="73"/>
      <c r="E28" s="46" t="s">
        <v>382</v>
      </c>
      <c r="F28" s="65"/>
      <c r="G28" s="66" t="s">
        <v>383</v>
      </c>
      <c r="H28" s="67"/>
    </row>
    <row r="29" spans="1:8" ht="21.75" customHeight="1">
      <c r="A29" s="21"/>
      <c r="B29" s="21"/>
      <c r="C29" s="69"/>
      <c r="D29" s="70"/>
      <c r="E29" s="46" t="s">
        <v>333</v>
      </c>
      <c r="F29" s="65"/>
      <c r="G29" s="66"/>
      <c r="H29" s="67"/>
    </row>
    <row r="30" spans="1:8" ht="21.75" customHeight="1">
      <c r="A30" s="21"/>
      <c r="B30" s="21"/>
      <c r="C30" s="26" t="s">
        <v>342</v>
      </c>
      <c r="D30" s="68"/>
      <c r="E30" s="46" t="s">
        <v>384</v>
      </c>
      <c r="F30" s="65"/>
      <c r="G30" s="66" t="s">
        <v>385</v>
      </c>
      <c r="H30" s="67"/>
    </row>
    <row r="31" spans="1:8" ht="21.75" customHeight="1">
      <c r="A31" s="21"/>
      <c r="B31" s="21"/>
      <c r="C31" s="72"/>
      <c r="D31" s="73"/>
      <c r="E31" s="46" t="s">
        <v>386</v>
      </c>
      <c r="F31" s="65"/>
      <c r="G31" s="66" t="s">
        <v>387</v>
      </c>
      <c r="H31" s="67"/>
    </row>
    <row r="32" spans="1:8" ht="21.75" customHeight="1">
      <c r="A32" s="21"/>
      <c r="B32" s="21"/>
      <c r="C32" s="69"/>
      <c r="D32" s="70"/>
      <c r="E32" s="46" t="s">
        <v>333</v>
      </c>
      <c r="F32" s="65"/>
      <c r="G32" s="66"/>
      <c r="H32" s="67"/>
    </row>
    <row r="33" spans="1:8" ht="21.75" customHeight="1">
      <c r="A33" s="21"/>
      <c r="B33" s="24" t="s">
        <v>388</v>
      </c>
      <c r="C33" s="26" t="s">
        <v>344</v>
      </c>
      <c r="D33" s="68"/>
      <c r="E33" s="46" t="s">
        <v>389</v>
      </c>
      <c r="F33" s="65"/>
      <c r="G33" s="66" t="s">
        <v>390</v>
      </c>
      <c r="H33" s="67"/>
    </row>
    <row r="34" spans="1:8" ht="21.75" customHeight="1">
      <c r="A34" s="21"/>
      <c r="B34" s="24"/>
      <c r="C34" s="72"/>
      <c r="D34" s="73"/>
      <c r="E34" s="46" t="s">
        <v>391</v>
      </c>
      <c r="F34" s="65"/>
      <c r="G34" s="66" t="s">
        <v>390</v>
      </c>
      <c r="H34" s="67"/>
    </row>
    <row r="35" spans="1:8" ht="21.75" customHeight="1">
      <c r="A35" s="21"/>
      <c r="B35" s="24"/>
      <c r="C35" s="69"/>
      <c r="D35" s="70"/>
      <c r="E35" s="46" t="s">
        <v>333</v>
      </c>
      <c r="F35" s="65"/>
      <c r="G35" s="21"/>
      <c r="H35" s="21"/>
    </row>
    <row r="36" spans="1:8" s="51" customFormat="1" ht="24" customHeight="1">
      <c r="A36" s="74" t="s">
        <v>392</v>
      </c>
      <c r="B36" s="74"/>
      <c r="C36" s="74"/>
      <c r="D36" s="74"/>
      <c r="E36" s="74"/>
      <c r="F36" s="74"/>
      <c r="G36" s="74"/>
      <c r="H36" s="74"/>
    </row>
  </sheetData>
  <sheetProtection/>
  <mergeCells count="77">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C15:D15"/>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A36:H36"/>
    <mergeCell ref="A6:A12"/>
    <mergeCell ref="A14:A35"/>
    <mergeCell ref="B15:B21"/>
    <mergeCell ref="B22:B32"/>
    <mergeCell ref="B33:B35"/>
    <mergeCell ref="C27:D29"/>
    <mergeCell ref="C30:D32"/>
    <mergeCell ref="C33:D35"/>
    <mergeCell ref="C16:D17"/>
    <mergeCell ref="C18:D19"/>
    <mergeCell ref="C20:D21"/>
    <mergeCell ref="C22:D23"/>
    <mergeCell ref="C24:D26"/>
    <mergeCell ref="B6:C7"/>
    <mergeCell ref="D6:E7"/>
  </mergeCells>
  <printOptions horizontalCentered="1"/>
  <pageMargins left="0.47" right="0.47" top="0.39" bottom="0.39" header="0.35" footer="0.41"/>
  <pageSetup fitToHeight="1" fitToWidth="1" horizontalDpi="600" verticalDpi="600" orientation="portrait" paperSize="9" scale="48"/>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F7" sqref="F7:G7"/>
    </sheetView>
  </sheetViews>
  <sheetFormatPr defaultColWidth="12" defaultRowHeight="11.25"/>
  <cols>
    <col min="1" max="2" width="8.16015625" style="11" customWidth="1"/>
    <col min="3" max="3" width="16.5" style="11" customWidth="1"/>
    <col min="4" max="4" width="32.5" style="11" customWidth="1"/>
    <col min="5" max="5" width="26.16015625" style="11" customWidth="1"/>
    <col min="6" max="6" width="16.5" style="11" customWidth="1"/>
    <col min="7" max="7" width="16.83203125" style="11" customWidth="1"/>
    <col min="8" max="8" width="16.5" style="11" customWidth="1"/>
    <col min="9" max="9" width="26.16015625" style="11" customWidth="1"/>
    <col min="10" max="16384" width="12" style="11" customWidth="1"/>
  </cols>
  <sheetData>
    <row r="1" spans="1:4" ht="16.5" customHeight="1">
      <c r="A1" s="12" t="s">
        <v>42</v>
      </c>
      <c r="B1" s="13"/>
      <c r="C1" s="13"/>
      <c r="D1" s="13"/>
    </row>
    <row r="2" spans="1:9" ht="33.75" customHeight="1">
      <c r="A2" s="14" t="s">
        <v>43</v>
      </c>
      <c r="B2" s="14"/>
      <c r="C2" s="14"/>
      <c r="D2" s="14"/>
      <c r="E2" s="14"/>
      <c r="F2" s="14"/>
      <c r="G2" s="14"/>
      <c r="H2" s="14"/>
      <c r="I2" s="14"/>
    </row>
    <row r="3" spans="1:9" ht="14.25" customHeight="1">
      <c r="A3" s="15"/>
      <c r="B3" s="15"/>
      <c r="C3" s="15"/>
      <c r="D3" s="15"/>
      <c r="E3" s="15"/>
      <c r="F3" s="15"/>
      <c r="G3" s="15"/>
      <c r="H3" s="15"/>
      <c r="I3" s="15"/>
    </row>
    <row r="4" spans="1:4" ht="21.75" customHeight="1">
      <c r="A4" s="16"/>
      <c r="B4" s="17"/>
      <c r="C4" s="18"/>
      <c r="D4" s="18"/>
    </row>
    <row r="5" spans="1:9" ht="21.75" customHeight="1">
      <c r="A5" s="19" t="s">
        <v>311</v>
      </c>
      <c r="B5" s="20"/>
      <c r="C5" s="20"/>
      <c r="D5" s="21"/>
      <c r="E5" s="21"/>
      <c r="F5" s="21"/>
      <c r="G5" s="21"/>
      <c r="H5" s="21"/>
      <c r="I5" s="21"/>
    </row>
    <row r="6" spans="1:9" ht="21.75" customHeight="1">
      <c r="A6" s="22" t="s">
        <v>312</v>
      </c>
      <c r="B6" s="23"/>
      <c r="C6" s="23"/>
      <c r="D6" s="24"/>
      <c r="E6" s="24"/>
      <c r="F6" s="22" t="s">
        <v>313</v>
      </c>
      <c r="G6" s="25"/>
      <c r="H6" s="21"/>
      <c r="I6" s="21"/>
    </row>
    <row r="7" spans="1:9" ht="21.75" customHeight="1">
      <c r="A7" s="26" t="s">
        <v>314</v>
      </c>
      <c r="B7" s="27"/>
      <c r="C7" s="28"/>
      <c r="D7" s="29" t="s">
        <v>315</v>
      </c>
      <c r="E7" s="29"/>
      <c r="F7" s="30" t="s">
        <v>316</v>
      </c>
      <c r="G7" s="31"/>
      <c r="H7" s="32"/>
      <c r="I7" s="48"/>
    </row>
    <row r="8" spans="1:9" ht="21.75" customHeight="1">
      <c r="A8" s="33"/>
      <c r="B8" s="34"/>
      <c r="C8" s="35"/>
      <c r="D8" s="29" t="s">
        <v>317</v>
      </c>
      <c r="E8" s="29"/>
      <c r="F8" s="30" t="s">
        <v>317</v>
      </c>
      <c r="G8" s="31"/>
      <c r="H8" s="32"/>
      <c r="I8" s="48"/>
    </row>
    <row r="9" spans="1:9" ht="21.75" customHeight="1">
      <c r="A9" s="36"/>
      <c r="B9" s="37"/>
      <c r="C9" s="38"/>
      <c r="D9" s="29" t="s">
        <v>318</v>
      </c>
      <c r="E9" s="29"/>
      <c r="F9" s="30" t="s">
        <v>319</v>
      </c>
      <c r="G9" s="31"/>
      <c r="H9" s="32"/>
      <c r="I9" s="48"/>
    </row>
    <row r="10" spans="1:9" ht="21.75" customHeight="1">
      <c r="A10" s="21" t="s">
        <v>320</v>
      </c>
      <c r="B10" s="24" t="s">
        <v>321</v>
      </c>
      <c r="C10" s="24"/>
      <c r="D10" s="24"/>
      <c r="E10" s="24"/>
      <c r="F10" s="22" t="s">
        <v>322</v>
      </c>
      <c r="G10" s="23"/>
      <c r="H10" s="23"/>
      <c r="I10" s="25"/>
    </row>
    <row r="11" spans="1:9" ht="100.5" customHeight="1">
      <c r="A11" s="39"/>
      <c r="B11" s="40" t="s">
        <v>323</v>
      </c>
      <c r="C11" s="40"/>
      <c r="D11" s="40"/>
      <c r="E11" s="40"/>
      <c r="F11" s="41" t="s">
        <v>323</v>
      </c>
      <c r="G11" s="42"/>
      <c r="H11" s="43"/>
      <c r="I11" s="49"/>
    </row>
    <row r="12" spans="1:9" ht="24">
      <c r="A12" s="24" t="s">
        <v>324</v>
      </c>
      <c r="B12" s="44" t="s">
        <v>325</v>
      </c>
      <c r="C12" s="24" t="s">
        <v>326</v>
      </c>
      <c r="D12" s="24" t="s">
        <v>327</v>
      </c>
      <c r="E12" s="24" t="s">
        <v>328</v>
      </c>
      <c r="F12" s="24" t="s">
        <v>326</v>
      </c>
      <c r="G12" s="24" t="s">
        <v>327</v>
      </c>
      <c r="H12" s="24"/>
      <c r="I12" s="24" t="s">
        <v>328</v>
      </c>
    </row>
    <row r="13" spans="1:9" ht="21.75" customHeight="1">
      <c r="A13" s="24"/>
      <c r="B13" s="24" t="s">
        <v>329</v>
      </c>
      <c r="C13" s="24" t="s">
        <v>330</v>
      </c>
      <c r="D13" s="29" t="s">
        <v>331</v>
      </c>
      <c r="E13" s="45"/>
      <c r="F13" s="24" t="s">
        <v>330</v>
      </c>
      <c r="G13" s="46" t="s">
        <v>331</v>
      </c>
      <c r="H13" s="46"/>
      <c r="I13" s="45"/>
    </row>
    <row r="14" spans="1:9" ht="21.75" customHeight="1">
      <c r="A14" s="24"/>
      <c r="B14" s="21"/>
      <c r="C14" s="24"/>
      <c r="D14" s="29" t="s">
        <v>332</v>
      </c>
      <c r="E14" s="45"/>
      <c r="F14" s="24"/>
      <c r="G14" s="46" t="s">
        <v>332</v>
      </c>
      <c r="H14" s="46"/>
      <c r="I14" s="45"/>
    </row>
    <row r="15" spans="1:9" ht="21.75" customHeight="1">
      <c r="A15" s="24"/>
      <c r="B15" s="21"/>
      <c r="C15" s="24"/>
      <c r="D15" s="29" t="s">
        <v>333</v>
      </c>
      <c r="E15" s="45"/>
      <c r="F15" s="24"/>
      <c r="G15" s="46" t="s">
        <v>333</v>
      </c>
      <c r="H15" s="46"/>
      <c r="I15" s="45"/>
    </row>
    <row r="16" spans="1:9" ht="21.75" customHeight="1">
      <c r="A16" s="24"/>
      <c r="B16" s="21"/>
      <c r="C16" s="24" t="s">
        <v>334</v>
      </c>
      <c r="D16" s="29" t="s">
        <v>331</v>
      </c>
      <c r="E16" s="45"/>
      <c r="F16" s="24" t="s">
        <v>334</v>
      </c>
      <c r="G16" s="46" t="s">
        <v>331</v>
      </c>
      <c r="H16" s="46"/>
      <c r="I16" s="45"/>
    </row>
    <row r="17" spans="1:9" ht="21.75" customHeight="1">
      <c r="A17" s="24"/>
      <c r="B17" s="21"/>
      <c r="C17" s="24"/>
      <c r="D17" s="29" t="s">
        <v>332</v>
      </c>
      <c r="E17" s="45"/>
      <c r="F17" s="24"/>
      <c r="G17" s="46" t="s">
        <v>332</v>
      </c>
      <c r="H17" s="46"/>
      <c r="I17" s="45"/>
    </row>
    <row r="18" spans="1:9" ht="21.75" customHeight="1">
      <c r="A18" s="24"/>
      <c r="B18" s="21"/>
      <c r="C18" s="24"/>
      <c r="D18" s="29" t="s">
        <v>333</v>
      </c>
      <c r="E18" s="45"/>
      <c r="F18" s="24"/>
      <c r="G18" s="46" t="s">
        <v>333</v>
      </c>
      <c r="H18" s="46"/>
      <c r="I18" s="45"/>
    </row>
    <row r="19" spans="1:9" ht="21.75" customHeight="1">
      <c r="A19" s="24"/>
      <c r="B19" s="21"/>
      <c r="C19" s="24" t="s">
        <v>335</v>
      </c>
      <c r="D19" s="29" t="s">
        <v>331</v>
      </c>
      <c r="E19" s="45"/>
      <c r="F19" s="24" t="s">
        <v>335</v>
      </c>
      <c r="G19" s="46" t="s">
        <v>331</v>
      </c>
      <c r="H19" s="46"/>
      <c r="I19" s="45"/>
    </row>
    <row r="20" spans="1:9" ht="21.75" customHeight="1">
      <c r="A20" s="24"/>
      <c r="B20" s="21"/>
      <c r="C20" s="24"/>
      <c r="D20" s="29" t="s">
        <v>332</v>
      </c>
      <c r="E20" s="45"/>
      <c r="F20" s="24"/>
      <c r="G20" s="46" t="s">
        <v>332</v>
      </c>
      <c r="H20" s="46"/>
      <c r="I20" s="45"/>
    </row>
    <row r="21" spans="1:9" ht="21.75" customHeight="1">
      <c r="A21" s="24"/>
      <c r="B21" s="21"/>
      <c r="C21" s="24"/>
      <c r="D21" s="29" t="s">
        <v>333</v>
      </c>
      <c r="E21" s="45"/>
      <c r="F21" s="24"/>
      <c r="G21" s="46" t="s">
        <v>333</v>
      </c>
      <c r="H21" s="46"/>
      <c r="I21" s="45"/>
    </row>
    <row r="22" spans="1:9" ht="21.75" customHeight="1">
      <c r="A22" s="24"/>
      <c r="B22" s="21"/>
      <c r="C22" s="24" t="s">
        <v>336</v>
      </c>
      <c r="D22" s="29" t="s">
        <v>331</v>
      </c>
      <c r="E22" s="45"/>
      <c r="F22" s="24" t="s">
        <v>336</v>
      </c>
      <c r="G22" s="46" t="s">
        <v>331</v>
      </c>
      <c r="H22" s="46"/>
      <c r="I22" s="45"/>
    </row>
    <row r="23" spans="1:9" ht="21.75" customHeight="1">
      <c r="A23" s="24"/>
      <c r="B23" s="21"/>
      <c r="C23" s="24"/>
      <c r="D23" s="29" t="s">
        <v>332</v>
      </c>
      <c r="E23" s="45"/>
      <c r="F23" s="24"/>
      <c r="G23" s="46" t="s">
        <v>332</v>
      </c>
      <c r="H23" s="46"/>
      <c r="I23" s="45"/>
    </row>
    <row r="24" spans="1:9" ht="21.75" customHeight="1">
      <c r="A24" s="24"/>
      <c r="B24" s="21"/>
      <c r="C24" s="24"/>
      <c r="D24" s="29" t="s">
        <v>333</v>
      </c>
      <c r="E24" s="45"/>
      <c r="F24" s="24"/>
      <c r="G24" s="46" t="s">
        <v>333</v>
      </c>
      <c r="H24" s="46"/>
      <c r="I24" s="45"/>
    </row>
    <row r="25" spans="1:9" ht="21.75" customHeight="1">
      <c r="A25" s="24"/>
      <c r="B25" s="21"/>
      <c r="C25" s="24" t="s">
        <v>337</v>
      </c>
      <c r="D25" s="45"/>
      <c r="E25" s="24"/>
      <c r="F25" s="24" t="s">
        <v>337</v>
      </c>
      <c r="G25" s="46"/>
      <c r="H25" s="46"/>
      <c r="I25" s="45"/>
    </row>
    <row r="26" spans="1:9" ht="21.75" customHeight="1">
      <c r="A26" s="24"/>
      <c r="B26" s="24" t="s">
        <v>338</v>
      </c>
      <c r="C26" s="24" t="s">
        <v>339</v>
      </c>
      <c r="D26" s="29" t="s">
        <v>331</v>
      </c>
      <c r="E26" s="45"/>
      <c r="F26" s="24" t="s">
        <v>339</v>
      </c>
      <c r="G26" s="46" t="s">
        <v>331</v>
      </c>
      <c r="H26" s="46"/>
      <c r="I26" s="45"/>
    </row>
    <row r="27" spans="1:9" ht="21.75" customHeight="1">
      <c r="A27" s="24"/>
      <c r="B27" s="21"/>
      <c r="C27" s="24"/>
      <c r="D27" s="29" t="s">
        <v>332</v>
      </c>
      <c r="E27" s="45"/>
      <c r="F27" s="24"/>
      <c r="G27" s="46" t="s">
        <v>332</v>
      </c>
      <c r="H27" s="46"/>
      <c r="I27" s="45"/>
    </row>
    <row r="28" spans="1:9" ht="21.75" customHeight="1">
      <c r="A28" s="24"/>
      <c r="B28" s="21"/>
      <c r="C28" s="24"/>
      <c r="D28" s="29" t="s">
        <v>333</v>
      </c>
      <c r="E28" s="45"/>
      <c r="F28" s="24"/>
      <c r="G28" s="46" t="s">
        <v>333</v>
      </c>
      <c r="H28" s="46"/>
      <c r="I28" s="45"/>
    </row>
    <row r="29" spans="1:9" ht="21.75" customHeight="1">
      <c r="A29" s="24"/>
      <c r="B29" s="21"/>
      <c r="C29" s="24" t="s">
        <v>340</v>
      </c>
      <c r="D29" s="29" t="s">
        <v>331</v>
      </c>
      <c r="E29" s="45"/>
      <c r="F29" s="24" t="s">
        <v>340</v>
      </c>
      <c r="G29" s="46" t="s">
        <v>331</v>
      </c>
      <c r="H29" s="46"/>
      <c r="I29" s="45"/>
    </row>
    <row r="30" spans="1:9" ht="21.75" customHeight="1">
      <c r="A30" s="24"/>
      <c r="B30" s="21"/>
      <c r="C30" s="24"/>
      <c r="D30" s="29" t="s">
        <v>332</v>
      </c>
      <c r="E30" s="45"/>
      <c r="F30" s="24"/>
      <c r="G30" s="46" t="s">
        <v>332</v>
      </c>
      <c r="H30" s="46"/>
      <c r="I30" s="45"/>
    </row>
    <row r="31" spans="1:9" ht="21.75" customHeight="1">
      <c r="A31" s="24"/>
      <c r="B31" s="21"/>
      <c r="C31" s="24"/>
      <c r="D31" s="29" t="s">
        <v>333</v>
      </c>
      <c r="E31" s="45"/>
      <c r="F31" s="24"/>
      <c r="G31" s="46" t="s">
        <v>333</v>
      </c>
      <c r="H31" s="46"/>
      <c r="I31" s="45"/>
    </row>
    <row r="32" spans="1:9" ht="21.75" customHeight="1">
      <c r="A32" s="24"/>
      <c r="B32" s="21"/>
      <c r="C32" s="24" t="s">
        <v>341</v>
      </c>
      <c r="D32" s="29" t="s">
        <v>331</v>
      </c>
      <c r="E32" s="45"/>
      <c r="F32" s="24" t="s">
        <v>341</v>
      </c>
      <c r="G32" s="46" t="s">
        <v>331</v>
      </c>
      <c r="H32" s="46"/>
      <c r="I32" s="45"/>
    </row>
    <row r="33" spans="1:9" ht="21.75" customHeight="1">
      <c r="A33" s="24"/>
      <c r="B33" s="21"/>
      <c r="C33" s="24"/>
      <c r="D33" s="29" t="s">
        <v>332</v>
      </c>
      <c r="E33" s="45"/>
      <c r="F33" s="24"/>
      <c r="G33" s="46" t="s">
        <v>332</v>
      </c>
      <c r="H33" s="46"/>
      <c r="I33" s="45"/>
    </row>
    <row r="34" spans="1:9" ht="21.75" customHeight="1">
      <c r="A34" s="24"/>
      <c r="B34" s="21"/>
      <c r="C34" s="24"/>
      <c r="D34" s="29" t="s">
        <v>333</v>
      </c>
      <c r="E34" s="45"/>
      <c r="F34" s="24"/>
      <c r="G34" s="46" t="s">
        <v>333</v>
      </c>
      <c r="H34" s="46"/>
      <c r="I34" s="45"/>
    </row>
    <row r="35" spans="1:9" ht="21.75" customHeight="1">
      <c r="A35" s="24"/>
      <c r="B35" s="21"/>
      <c r="C35" s="24" t="s">
        <v>342</v>
      </c>
      <c r="D35" s="29" t="s">
        <v>331</v>
      </c>
      <c r="E35" s="45"/>
      <c r="F35" s="24" t="s">
        <v>342</v>
      </c>
      <c r="G35" s="46" t="s">
        <v>331</v>
      </c>
      <c r="H35" s="46"/>
      <c r="I35" s="45"/>
    </row>
    <row r="36" spans="1:9" ht="21.75" customHeight="1">
      <c r="A36" s="24"/>
      <c r="B36" s="21"/>
      <c r="C36" s="24"/>
      <c r="D36" s="29" t="s">
        <v>332</v>
      </c>
      <c r="E36" s="45"/>
      <c r="F36" s="24"/>
      <c r="G36" s="46" t="s">
        <v>332</v>
      </c>
      <c r="H36" s="46"/>
      <c r="I36" s="45"/>
    </row>
    <row r="37" spans="1:9" ht="21.75" customHeight="1">
      <c r="A37" s="24"/>
      <c r="B37" s="21"/>
      <c r="C37" s="24"/>
      <c r="D37" s="29" t="s">
        <v>333</v>
      </c>
      <c r="E37" s="45"/>
      <c r="F37" s="24"/>
      <c r="G37" s="46" t="s">
        <v>333</v>
      </c>
      <c r="H37" s="46"/>
      <c r="I37" s="45"/>
    </row>
    <row r="38" spans="1:9" ht="21.75" customHeight="1">
      <c r="A38" s="24"/>
      <c r="B38" s="21"/>
      <c r="C38" s="24" t="s">
        <v>337</v>
      </c>
      <c r="D38" s="45"/>
      <c r="E38" s="45"/>
      <c r="F38" s="24" t="s">
        <v>337</v>
      </c>
      <c r="G38" s="46"/>
      <c r="H38" s="46"/>
      <c r="I38" s="45"/>
    </row>
    <row r="39" spans="1:9" ht="21.75" customHeight="1">
      <c r="A39" s="24"/>
      <c r="B39" s="24" t="s">
        <v>343</v>
      </c>
      <c r="C39" s="24" t="s">
        <v>344</v>
      </c>
      <c r="D39" s="29" t="s">
        <v>331</v>
      </c>
      <c r="E39" s="21"/>
      <c r="F39" s="24" t="s">
        <v>344</v>
      </c>
      <c r="G39" s="46" t="s">
        <v>331</v>
      </c>
      <c r="H39" s="46"/>
      <c r="I39" s="45"/>
    </row>
    <row r="40" spans="1:9" ht="21.75" customHeight="1">
      <c r="A40" s="24"/>
      <c r="B40" s="24"/>
      <c r="C40" s="24"/>
      <c r="D40" s="29" t="s">
        <v>332</v>
      </c>
      <c r="E40" s="24"/>
      <c r="F40" s="24"/>
      <c r="G40" s="46" t="s">
        <v>332</v>
      </c>
      <c r="H40" s="46"/>
      <c r="I40" s="45"/>
    </row>
    <row r="41" spans="1:9" ht="21.75" customHeight="1">
      <c r="A41" s="24"/>
      <c r="B41" s="24"/>
      <c r="C41" s="24"/>
      <c r="D41" s="29" t="s">
        <v>333</v>
      </c>
      <c r="E41" s="24"/>
      <c r="F41" s="24"/>
      <c r="G41" s="46" t="s">
        <v>333</v>
      </c>
      <c r="H41" s="46"/>
      <c r="I41" s="45"/>
    </row>
    <row r="42" spans="1:9" ht="21.75" customHeight="1">
      <c r="A42" s="24"/>
      <c r="B42" s="24"/>
      <c r="C42" s="24" t="s">
        <v>337</v>
      </c>
      <c r="D42" s="45"/>
      <c r="E42" s="24"/>
      <c r="F42" s="24" t="s">
        <v>337</v>
      </c>
      <c r="G42" s="46"/>
      <c r="H42" s="46"/>
      <c r="I42" s="45"/>
    </row>
    <row r="43" spans="1:9" ht="21" customHeight="1">
      <c r="A43" s="47" t="s">
        <v>393</v>
      </c>
      <c r="B43" s="47"/>
      <c r="C43" s="47"/>
      <c r="D43" s="47"/>
      <c r="E43" s="47"/>
      <c r="F43" s="47"/>
      <c r="G43" s="47"/>
      <c r="H43" s="47"/>
      <c r="I43" s="47"/>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8.xml><?xml version="1.0" encoding="utf-8"?>
<worksheet xmlns="http://schemas.openxmlformats.org/spreadsheetml/2006/main" xmlns:r="http://schemas.openxmlformats.org/officeDocument/2006/relationships">
  <dimension ref="A1:O44"/>
  <sheetViews>
    <sheetView workbookViewId="0" topLeftCell="A1">
      <selection activeCell="R10" sqref="R10"/>
    </sheetView>
  </sheetViews>
  <sheetFormatPr defaultColWidth="9.33203125" defaultRowHeight="11.25"/>
  <cols>
    <col min="1" max="1" width="7" style="0" customWidth="1"/>
    <col min="2" max="2" width="17.33203125" style="0" customWidth="1"/>
    <col min="3" max="3" width="10" style="0" customWidth="1"/>
    <col min="4" max="4" width="9.16015625" style="0" customWidth="1"/>
    <col min="5" max="5" width="8.16015625" style="0" customWidth="1"/>
    <col min="6" max="6" width="8.83203125" style="0" customWidth="1"/>
    <col min="7" max="7" width="9.83203125" style="0" customWidth="1"/>
    <col min="8" max="8" width="8.66015625" style="0" customWidth="1"/>
    <col min="9" max="9" width="11.33203125" style="0" customWidth="1"/>
    <col min="10" max="10" width="9.33203125" style="0" customWidth="1"/>
    <col min="11" max="11" width="15.33203125" style="0" customWidth="1"/>
    <col min="12" max="15" width="10.5" style="0" customWidth="1"/>
  </cols>
  <sheetData>
    <row r="1" spans="1:2" ht="24" customHeight="1">
      <c r="A1" s="5" t="s">
        <v>45</v>
      </c>
      <c r="B1" s="5"/>
    </row>
    <row r="2" spans="1:15" s="1" customFormat="1" ht="67.5" customHeight="1">
      <c r="A2" s="6" t="s">
        <v>46</v>
      </c>
      <c r="B2" s="6"/>
      <c r="C2" s="6"/>
      <c r="D2" s="6"/>
      <c r="E2" s="6"/>
      <c r="F2" s="6"/>
      <c r="G2" s="6"/>
      <c r="H2" s="6"/>
      <c r="I2" s="6"/>
      <c r="J2" s="6"/>
      <c r="K2" s="6"/>
      <c r="L2" s="6"/>
      <c r="M2" s="6"/>
      <c r="N2" s="6"/>
      <c r="O2" s="6"/>
    </row>
    <row r="3" spans="1:15" s="1" customFormat="1" ht="24.75" customHeight="1">
      <c r="A3" s="7" t="s">
        <v>6</v>
      </c>
      <c r="B3" s="7" t="s">
        <v>394</v>
      </c>
      <c r="C3" s="7" t="s">
        <v>395</v>
      </c>
      <c r="D3" s="7"/>
      <c r="E3" s="7" t="s">
        <v>396</v>
      </c>
      <c r="F3" s="7"/>
      <c r="G3" s="7" t="s">
        <v>397</v>
      </c>
      <c r="H3" s="7" t="s">
        <v>398</v>
      </c>
      <c r="I3" s="7"/>
      <c r="J3" s="7"/>
      <c r="K3" s="7"/>
      <c r="L3" s="7" t="s">
        <v>399</v>
      </c>
      <c r="M3" s="7"/>
      <c r="N3" s="7"/>
      <c r="O3" s="7"/>
    </row>
    <row r="4" spans="1:15" s="1" customFormat="1" ht="31.5" customHeight="1">
      <c r="A4" s="7"/>
      <c r="B4" s="7"/>
      <c r="C4" s="7" t="s">
        <v>400</v>
      </c>
      <c r="D4" s="7" t="s">
        <v>401</v>
      </c>
      <c r="E4" s="7" t="s">
        <v>400</v>
      </c>
      <c r="F4" s="7" t="s">
        <v>401</v>
      </c>
      <c r="G4" s="7"/>
      <c r="H4" s="7" t="s">
        <v>402</v>
      </c>
      <c r="I4" s="7" t="s">
        <v>403</v>
      </c>
      <c r="J4" s="7" t="s">
        <v>404</v>
      </c>
      <c r="K4" s="7" t="s">
        <v>405</v>
      </c>
      <c r="L4" s="7" t="s">
        <v>402</v>
      </c>
      <c r="M4" s="7" t="s">
        <v>403</v>
      </c>
      <c r="N4" s="7" t="s">
        <v>404</v>
      </c>
      <c r="O4" s="7" t="s">
        <v>405</v>
      </c>
    </row>
    <row r="5" spans="1:15" s="1" customFormat="1" ht="27">
      <c r="A5" s="7">
        <v>1</v>
      </c>
      <c r="B5" s="7" t="s">
        <v>406</v>
      </c>
      <c r="C5" s="7">
        <v>20</v>
      </c>
      <c r="D5" s="7">
        <v>13</v>
      </c>
      <c r="E5" s="7">
        <v>14</v>
      </c>
      <c r="F5" s="7">
        <v>22</v>
      </c>
      <c r="G5" s="7"/>
      <c r="H5" s="7">
        <v>1</v>
      </c>
      <c r="I5" s="7">
        <v>17.98</v>
      </c>
      <c r="J5" s="7"/>
      <c r="K5" s="7"/>
      <c r="L5" s="7"/>
      <c r="M5" s="7"/>
      <c r="N5" s="7"/>
      <c r="O5" s="7"/>
    </row>
    <row r="6" spans="1:15" s="1" customFormat="1" ht="19.5" customHeight="1">
      <c r="A6" s="7">
        <v>2</v>
      </c>
      <c r="B6" s="7"/>
      <c r="C6" s="7"/>
      <c r="D6" s="7"/>
      <c r="E6" s="7"/>
      <c r="F6" s="7"/>
      <c r="G6" s="7"/>
      <c r="H6" s="7"/>
      <c r="I6" s="10"/>
      <c r="J6" s="7"/>
      <c r="K6" s="10"/>
      <c r="L6" s="7"/>
      <c r="M6" s="7"/>
      <c r="N6" s="7"/>
      <c r="O6" s="7"/>
    </row>
    <row r="7" spans="1:15" s="1" customFormat="1" ht="19.5" customHeight="1">
      <c r="A7" s="7">
        <v>3</v>
      </c>
      <c r="B7" s="7"/>
      <c r="C7" s="7"/>
      <c r="D7" s="7"/>
      <c r="E7" s="7"/>
      <c r="F7" s="7"/>
      <c r="G7" s="7"/>
      <c r="H7" s="7"/>
      <c r="I7" s="10"/>
      <c r="J7" s="7"/>
      <c r="K7" s="10"/>
      <c r="L7" s="7"/>
      <c r="M7" s="7"/>
      <c r="N7" s="7"/>
      <c r="O7" s="7"/>
    </row>
    <row r="8" spans="1:15" s="1" customFormat="1" ht="19.5" customHeight="1">
      <c r="A8" s="7">
        <v>4</v>
      </c>
      <c r="B8" s="7"/>
      <c r="C8" s="7"/>
      <c r="D8" s="7"/>
      <c r="E8" s="7"/>
      <c r="F8" s="7"/>
      <c r="G8" s="7"/>
      <c r="H8" s="7"/>
      <c r="I8" s="10"/>
      <c r="J8" s="7"/>
      <c r="K8" s="10"/>
      <c r="L8" s="7"/>
      <c r="M8" s="7"/>
      <c r="N8" s="7"/>
      <c r="O8" s="7"/>
    </row>
    <row r="9" spans="1:15" s="1" customFormat="1" ht="19.5" customHeight="1">
      <c r="A9" s="7">
        <v>5</v>
      </c>
      <c r="B9" s="7"/>
      <c r="C9" s="7"/>
      <c r="D9" s="7"/>
      <c r="E9" s="7"/>
      <c r="F9" s="7"/>
      <c r="G9" s="7"/>
      <c r="H9" s="7"/>
      <c r="I9" s="10"/>
      <c r="J9" s="7"/>
      <c r="K9" s="10"/>
      <c r="L9" s="7"/>
      <c r="M9" s="7"/>
      <c r="N9" s="7"/>
      <c r="O9" s="7"/>
    </row>
    <row r="10" spans="1:15" s="1" customFormat="1" ht="19.5" customHeight="1">
      <c r="A10" s="7">
        <v>6</v>
      </c>
      <c r="B10" s="7"/>
      <c r="C10" s="7"/>
      <c r="D10" s="7"/>
      <c r="E10" s="7"/>
      <c r="F10" s="7"/>
      <c r="G10" s="7"/>
      <c r="H10" s="7"/>
      <c r="I10" s="10"/>
      <c r="J10" s="7"/>
      <c r="K10" s="10"/>
      <c r="L10" s="7"/>
      <c r="M10" s="7"/>
      <c r="N10" s="7"/>
      <c r="O10" s="7"/>
    </row>
    <row r="11" spans="1:15" s="1" customFormat="1" ht="19.5" customHeight="1">
      <c r="A11" s="7">
        <v>7</v>
      </c>
      <c r="B11" s="7"/>
      <c r="C11" s="7"/>
      <c r="D11" s="7"/>
      <c r="E11" s="7"/>
      <c r="F11" s="7"/>
      <c r="G11" s="7"/>
      <c r="H11" s="7"/>
      <c r="I11" s="10"/>
      <c r="J11" s="7"/>
      <c r="K11" s="10"/>
      <c r="L11" s="7"/>
      <c r="M11" s="7"/>
      <c r="N11" s="7"/>
      <c r="O11" s="7"/>
    </row>
    <row r="12" spans="1:15" s="1" customFormat="1" ht="19.5" customHeight="1">
      <c r="A12" s="7">
        <v>8</v>
      </c>
      <c r="B12" s="7"/>
      <c r="C12" s="7"/>
      <c r="D12" s="7"/>
      <c r="E12" s="7"/>
      <c r="F12" s="7"/>
      <c r="G12" s="7"/>
      <c r="H12" s="7"/>
      <c r="I12" s="10"/>
      <c r="J12" s="7"/>
      <c r="K12" s="10"/>
      <c r="L12" s="7"/>
      <c r="M12" s="7"/>
      <c r="N12" s="7"/>
      <c r="O12" s="7"/>
    </row>
    <row r="13" spans="1:15" s="1" customFormat="1" ht="19.5" customHeight="1">
      <c r="A13" s="7">
        <v>9</v>
      </c>
      <c r="B13" s="7"/>
      <c r="C13" s="7"/>
      <c r="D13" s="7"/>
      <c r="E13" s="7"/>
      <c r="F13" s="7"/>
      <c r="G13" s="7"/>
      <c r="H13" s="7"/>
      <c r="I13" s="10"/>
      <c r="J13" s="7"/>
      <c r="K13" s="10"/>
      <c r="L13" s="7"/>
      <c r="M13" s="7"/>
      <c r="N13" s="7"/>
      <c r="O13" s="7"/>
    </row>
    <row r="14" spans="1:15" s="1" customFormat="1" ht="19.5" customHeight="1">
      <c r="A14" s="7">
        <v>10</v>
      </c>
      <c r="B14" s="7"/>
      <c r="C14" s="7"/>
      <c r="D14" s="7"/>
      <c r="E14" s="7"/>
      <c r="F14" s="7"/>
      <c r="G14" s="7"/>
      <c r="H14" s="7"/>
      <c r="I14" s="10"/>
      <c r="J14" s="7"/>
      <c r="K14" s="10"/>
      <c r="L14" s="7"/>
      <c r="M14" s="7"/>
      <c r="N14" s="7"/>
      <c r="O14" s="7"/>
    </row>
    <row r="15" spans="1:15" s="1" customFormat="1" ht="19.5" customHeight="1">
      <c r="A15" s="7">
        <v>11</v>
      </c>
      <c r="B15" s="7"/>
      <c r="C15" s="7"/>
      <c r="D15" s="7"/>
      <c r="E15" s="7"/>
      <c r="F15" s="7"/>
      <c r="G15" s="7"/>
      <c r="H15" s="7"/>
      <c r="I15" s="10"/>
      <c r="J15" s="7"/>
      <c r="K15" s="10"/>
      <c r="L15" s="7"/>
      <c r="M15" s="7"/>
      <c r="N15" s="7"/>
      <c r="O15" s="7"/>
    </row>
    <row r="16" spans="1:15" s="1" customFormat="1" ht="19.5" customHeight="1">
      <c r="A16" s="7">
        <v>12</v>
      </c>
      <c r="B16" s="7"/>
      <c r="C16" s="7"/>
      <c r="D16" s="7"/>
      <c r="E16" s="7"/>
      <c r="F16" s="7"/>
      <c r="G16" s="7"/>
      <c r="H16" s="7"/>
      <c r="I16" s="10"/>
      <c r="J16" s="7"/>
      <c r="K16" s="10"/>
      <c r="L16" s="7"/>
      <c r="M16" s="7"/>
      <c r="N16" s="7"/>
      <c r="O16" s="7"/>
    </row>
    <row r="17" spans="1:15" s="1" customFormat="1" ht="19.5" customHeight="1">
      <c r="A17" s="7">
        <v>13</v>
      </c>
      <c r="B17" s="7"/>
      <c r="C17" s="7"/>
      <c r="D17" s="7"/>
      <c r="E17" s="7"/>
      <c r="F17" s="7"/>
      <c r="G17" s="7"/>
      <c r="H17" s="7"/>
      <c r="I17" s="10"/>
      <c r="J17" s="7"/>
      <c r="K17" s="10"/>
      <c r="L17" s="7"/>
      <c r="M17" s="7"/>
      <c r="N17" s="7"/>
      <c r="O17" s="7"/>
    </row>
    <row r="18" spans="1:15" s="1" customFormat="1" ht="19.5" customHeight="1">
      <c r="A18" s="7">
        <v>14</v>
      </c>
      <c r="B18" s="7"/>
      <c r="C18" s="7"/>
      <c r="D18" s="7"/>
      <c r="E18" s="7"/>
      <c r="F18" s="7"/>
      <c r="G18" s="7"/>
      <c r="H18" s="7"/>
      <c r="I18" s="10"/>
      <c r="J18" s="7"/>
      <c r="K18" s="10"/>
      <c r="L18" s="7"/>
      <c r="M18" s="7"/>
      <c r="N18" s="7"/>
      <c r="O18" s="7"/>
    </row>
    <row r="19" spans="1:15" s="2" customFormat="1" ht="19.5" customHeight="1">
      <c r="A19" s="7"/>
      <c r="B19" s="7" t="s">
        <v>127</v>
      </c>
      <c r="C19" s="7">
        <f>SUM(C5:C18)</f>
        <v>20</v>
      </c>
      <c r="D19" s="7">
        <f aca="true" t="shared" si="0" ref="D19:O19">SUM(D5:D18)</f>
        <v>13</v>
      </c>
      <c r="E19" s="7">
        <f t="shared" si="0"/>
        <v>14</v>
      </c>
      <c r="F19" s="7">
        <f t="shared" si="0"/>
        <v>22</v>
      </c>
      <c r="G19" s="7">
        <f t="shared" si="0"/>
        <v>0</v>
      </c>
      <c r="H19" s="7">
        <f t="shared" si="0"/>
        <v>1</v>
      </c>
      <c r="I19" s="7">
        <f t="shared" si="0"/>
        <v>17.98</v>
      </c>
      <c r="J19" s="7">
        <f t="shared" si="0"/>
        <v>0</v>
      </c>
      <c r="K19" s="7">
        <f t="shared" si="0"/>
        <v>0</v>
      </c>
      <c r="L19" s="7">
        <f t="shared" si="0"/>
        <v>0</v>
      </c>
      <c r="M19" s="7">
        <f t="shared" si="0"/>
        <v>0</v>
      </c>
      <c r="N19" s="7">
        <f t="shared" si="0"/>
        <v>0</v>
      </c>
      <c r="O19" s="7">
        <f t="shared" si="0"/>
        <v>0</v>
      </c>
    </row>
    <row r="20" spans="1:15" s="2" customFormat="1" ht="24.75" customHeight="1">
      <c r="A20" s="8"/>
      <c r="B20" s="8"/>
      <c r="C20" s="8"/>
      <c r="D20" s="8"/>
      <c r="E20" s="8"/>
      <c r="F20" s="8"/>
      <c r="G20" s="8"/>
      <c r="H20" s="8"/>
      <c r="I20" s="8"/>
      <c r="J20" s="8"/>
      <c r="K20" s="8"/>
      <c r="L20" s="8"/>
      <c r="M20" s="8"/>
      <c r="N20" s="8"/>
      <c r="O20" s="8"/>
    </row>
    <row r="21" spans="1:15" s="2" customFormat="1" ht="24.75" customHeight="1">
      <c r="A21" s="8"/>
      <c r="B21" s="8"/>
      <c r="C21" s="8"/>
      <c r="D21" s="8"/>
      <c r="E21" s="8"/>
      <c r="F21" s="8"/>
      <c r="G21" s="8"/>
      <c r="H21" s="8"/>
      <c r="I21" s="8"/>
      <c r="J21" s="8"/>
      <c r="K21" s="8"/>
      <c r="L21" s="8"/>
      <c r="M21" s="8"/>
      <c r="N21" s="8"/>
      <c r="O21" s="8"/>
    </row>
    <row r="22" spans="1:15" s="2" customFormat="1" ht="24.75" customHeight="1">
      <c r="A22" s="8"/>
      <c r="B22" s="8"/>
      <c r="C22" s="8"/>
      <c r="D22" s="8"/>
      <c r="E22" s="8"/>
      <c r="F22" s="8"/>
      <c r="G22" s="8"/>
      <c r="H22" s="8"/>
      <c r="I22" s="8"/>
      <c r="J22" s="8"/>
      <c r="K22" s="8"/>
      <c r="L22" s="8"/>
      <c r="M22" s="8"/>
      <c r="N22" s="8"/>
      <c r="O22" s="8"/>
    </row>
    <row r="23" spans="1:15" s="2" customFormat="1" ht="24.75" customHeight="1">
      <c r="A23" s="8"/>
      <c r="B23" s="8"/>
      <c r="C23" s="8"/>
      <c r="D23" s="8"/>
      <c r="E23" s="8"/>
      <c r="F23" s="8"/>
      <c r="G23" s="8"/>
      <c r="H23" s="8"/>
      <c r="I23" s="8"/>
      <c r="J23" s="8"/>
      <c r="K23" s="8"/>
      <c r="L23" s="8"/>
      <c r="M23" s="8"/>
      <c r="N23" s="8"/>
      <c r="O23" s="8"/>
    </row>
    <row r="24" spans="1:15" s="2" customFormat="1" ht="24.75" customHeight="1">
      <c r="A24" s="8"/>
      <c r="B24" s="8"/>
      <c r="C24" s="8"/>
      <c r="D24" s="8"/>
      <c r="E24" s="8"/>
      <c r="F24" s="8"/>
      <c r="G24" s="8"/>
      <c r="H24" s="8"/>
      <c r="I24" s="8"/>
      <c r="J24" s="8"/>
      <c r="K24" s="8"/>
      <c r="L24" s="8"/>
      <c r="M24" s="8"/>
      <c r="N24" s="8"/>
      <c r="O24" s="8"/>
    </row>
    <row r="25" spans="1:15" s="2" customFormat="1" ht="24.75" customHeight="1">
      <c r="A25" s="8"/>
      <c r="B25" s="8"/>
      <c r="C25" s="8"/>
      <c r="D25" s="8"/>
      <c r="E25" s="8"/>
      <c r="F25" s="8"/>
      <c r="G25" s="8"/>
      <c r="H25" s="8"/>
      <c r="I25" s="8"/>
      <c r="J25" s="8"/>
      <c r="K25" s="8"/>
      <c r="L25" s="8"/>
      <c r="M25" s="8"/>
      <c r="N25" s="8"/>
      <c r="O25" s="8"/>
    </row>
    <row r="26" spans="1:15" s="2" customFormat="1" ht="24.75" customHeight="1">
      <c r="A26" s="8"/>
      <c r="B26" s="8"/>
      <c r="C26" s="8"/>
      <c r="D26" s="8"/>
      <c r="E26" s="8"/>
      <c r="F26" s="8"/>
      <c r="G26" s="8"/>
      <c r="H26" s="8"/>
      <c r="I26" s="8"/>
      <c r="J26" s="8"/>
      <c r="K26" s="8"/>
      <c r="L26" s="8"/>
      <c r="M26" s="8"/>
      <c r="N26" s="8"/>
      <c r="O26" s="8"/>
    </row>
    <row r="27" spans="1:15" s="2" customFormat="1" ht="24.75" customHeight="1">
      <c r="A27" s="8"/>
      <c r="B27" s="8"/>
      <c r="C27" s="8"/>
      <c r="D27" s="8"/>
      <c r="E27" s="8"/>
      <c r="F27" s="8"/>
      <c r="G27" s="8"/>
      <c r="H27" s="8"/>
      <c r="I27" s="8"/>
      <c r="J27" s="8"/>
      <c r="K27" s="8"/>
      <c r="L27" s="8"/>
      <c r="M27" s="8"/>
      <c r="N27" s="8"/>
      <c r="O27" s="8"/>
    </row>
    <row r="28" spans="1:15" s="2" customFormat="1" ht="24.75" customHeight="1">
      <c r="A28" s="8"/>
      <c r="B28" s="8"/>
      <c r="C28" s="8"/>
      <c r="D28" s="8"/>
      <c r="E28" s="8"/>
      <c r="F28" s="8"/>
      <c r="G28" s="8"/>
      <c r="H28" s="8"/>
      <c r="I28" s="8"/>
      <c r="J28" s="8"/>
      <c r="K28" s="8"/>
      <c r="L28" s="8"/>
      <c r="M28" s="8"/>
      <c r="N28" s="8"/>
      <c r="O28" s="8"/>
    </row>
    <row r="29" spans="1:15" s="2" customFormat="1" ht="24.75" customHeight="1">
      <c r="A29" s="8"/>
      <c r="B29" s="8"/>
      <c r="C29" s="8"/>
      <c r="D29" s="8"/>
      <c r="E29" s="8"/>
      <c r="F29" s="8"/>
      <c r="G29" s="8"/>
      <c r="H29" s="8"/>
      <c r="I29" s="8"/>
      <c r="J29" s="8"/>
      <c r="K29" s="8"/>
      <c r="L29" s="8"/>
      <c r="M29" s="8"/>
      <c r="N29" s="8"/>
      <c r="O29" s="8"/>
    </row>
    <row r="30" spans="1:15" s="2" customFormat="1" ht="24.75" customHeight="1">
      <c r="A30" s="8"/>
      <c r="B30" s="8"/>
      <c r="C30" s="8"/>
      <c r="D30" s="8"/>
      <c r="E30" s="8"/>
      <c r="F30" s="8"/>
      <c r="G30" s="8"/>
      <c r="H30" s="8"/>
      <c r="I30" s="8"/>
      <c r="J30" s="8"/>
      <c r="K30" s="8"/>
      <c r="L30" s="8"/>
      <c r="M30" s="8"/>
      <c r="N30" s="8"/>
      <c r="O30" s="8"/>
    </row>
    <row r="31" spans="1:15" s="2" customFormat="1" ht="24.75" customHeight="1">
      <c r="A31" s="8"/>
      <c r="B31" s="8"/>
      <c r="C31" s="8"/>
      <c r="D31" s="8"/>
      <c r="E31" s="8"/>
      <c r="F31" s="8"/>
      <c r="G31" s="8"/>
      <c r="H31" s="8"/>
      <c r="I31" s="8"/>
      <c r="J31" s="8"/>
      <c r="K31" s="8"/>
      <c r="L31" s="8"/>
      <c r="M31" s="8"/>
      <c r="N31" s="8"/>
      <c r="O31" s="8"/>
    </row>
    <row r="32" spans="1:15" s="2" customFormat="1" ht="24.75" customHeight="1">
      <c r="A32" s="8"/>
      <c r="B32" s="8"/>
      <c r="C32" s="8"/>
      <c r="D32" s="8"/>
      <c r="E32" s="8"/>
      <c r="F32" s="8"/>
      <c r="G32" s="8"/>
      <c r="H32" s="8"/>
      <c r="I32" s="8"/>
      <c r="J32" s="8"/>
      <c r="K32" s="8"/>
      <c r="L32" s="8"/>
      <c r="M32" s="8"/>
      <c r="N32" s="8"/>
      <c r="O32" s="8"/>
    </row>
    <row r="33" spans="1:15" s="2" customFormat="1" ht="24.75" customHeight="1">
      <c r="A33" s="8"/>
      <c r="B33" s="8"/>
      <c r="C33" s="8"/>
      <c r="D33" s="8"/>
      <c r="E33" s="8"/>
      <c r="F33" s="8"/>
      <c r="G33" s="8"/>
      <c r="H33" s="8"/>
      <c r="I33" s="8"/>
      <c r="J33" s="8"/>
      <c r="K33" s="8"/>
      <c r="L33" s="8"/>
      <c r="M33" s="8"/>
      <c r="N33" s="8"/>
      <c r="O33" s="8"/>
    </row>
    <row r="34" spans="1:15" s="2" customFormat="1" ht="24.75" customHeight="1">
      <c r="A34" s="8"/>
      <c r="B34" s="8"/>
      <c r="C34" s="8"/>
      <c r="D34" s="8"/>
      <c r="E34" s="8"/>
      <c r="F34" s="8"/>
      <c r="G34" s="8"/>
      <c r="H34" s="8"/>
      <c r="I34" s="8"/>
      <c r="J34" s="8"/>
      <c r="K34" s="8"/>
      <c r="L34" s="8"/>
      <c r="M34" s="8"/>
      <c r="N34" s="8"/>
      <c r="O34" s="8"/>
    </row>
    <row r="35" spans="1:15" s="2" customFormat="1" ht="24.75" customHeight="1">
      <c r="A35" s="8"/>
      <c r="B35" s="8"/>
      <c r="C35" s="8"/>
      <c r="D35" s="8"/>
      <c r="E35" s="8"/>
      <c r="F35" s="8"/>
      <c r="G35" s="8"/>
      <c r="H35" s="8"/>
      <c r="I35" s="8"/>
      <c r="J35" s="8"/>
      <c r="K35" s="8"/>
      <c r="L35" s="8"/>
      <c r="M35" s="8"/>
      <c r="N35" s="8"/>
      <c r="O35" s="8"/>
    </row>
    <row r="36" spans="1:15" s="2" customFormat="1" ht="24.75" customHeight="1">
      <c r="A36" s="8"/>
      <c r="B36" s="8"/>
      <c r="C36" s="8"/>
      <c r="D36" s="8"/>
      <c r="E36" s="8"/>
      <c r="F36" s="8"/>
      <c r="G36" s="8"/>
      <c r="H36" s="8"/>
      <c r="I36" s="8"/>
      <c r="J36" s="8"/>
      <c r="K36" s="8"/>
      <c r="L36" s="8"/>
      <c r="M36" s="8"/>
      <c r="N36" s="8"/>
      <c r="O36" s="8"/>
    </row>
    <row r="37" spans="1:15" s="2" customFormat="1" ht="24.75" customHeight="1">
      <c r="A37" s="8"/>
      <c r="B37" s="8"/>
      <c r="C37" s="8"/>
      <c r="D37" s="8"/>
      <c r="E37" s="8"/>
      <c r="F37" s="8"/>
      <c r="G37" s="8"/>
      <c r="H37" s="8"/>
      <c r="I37" s="8"/>
      <c r="J37" s="8"/>
      <c r="K37" s="8"/>
      <c r="L37" s="8"/>
      <c r="M37" s="8"/>
      <c r="N37" s="8"/>
      <c r="O37" s="8"/>
    </row>
    <row r="38" spans="1:15" s="2" customFormat="1" ht="24.75" customHeight="1">
      <c r="A38" s="8"/>
      <c r="B38" s="8"/>
      <c r="C38" s="8"/>
      <c r="D38" s="8"/>
      <c r="E38" s="8"/>
      <c r="F38" s="8"/>
      <c r="G38" s="8"/>
      <c r="H38" s="8"/>
      <c r="I38" s="8"/>
      <c r="J38" s="8"/>
      <c r="K38" s="8"/>
      <c r="L38" s="8"/>
      <c r="M38" s="8"/>
      <c r="N38" s="8"/>
      <c r="O38" s="8"/>
    </row>
    <row r="39" spans="1:15" s="2" customFormat="1" ht="24.75" customHeight="1">
      <c r="A39" s="8"/>
      <c r="B39" s="8"/>
      <c r="C39" s="8"/>
      <c r="D39" s="8"/>
      <c r="E39" s="8"/>
      <c r="F39" s="8"/>
      <c r="G39" s="8"/>
      <c r="H39" s="8"/>
      <c r="I39" s="8"/>
      <c r="J39" s="8"/>
      <c r="K39" s="8"/>
      <c r="L39" s="8"/>
      <c r="M39" s="8"/>
      <c r="N39" s="8"/>
      <c r="O39" s="8"/>
    </row>
    <row r="40" spans="1:15" s="2" customFormat="1" ht="24.75" customHeight="1">
      <c r="A40" s="8"/>
      <c r="B40" s="8"/>
      <c r="C40" s="8"/>
      <c r="D40" s="8"/>
      <c r="E40" s="8"/>
      <c r="F40" s="8"/>
      <c r="G40" s="8"/>
      <c r="H40" s="8"/>
      <c r="I40" s="8"/>
      <c r="J40" s="8"/>
      <c r="K40" s="8"/>
      <c r="L40" s="8"/>
      <c r="M40" s="8"/>
      <c r="N40" s="8"/>
      <c r="O40" s="8"/>
    </row>
    <row r="41" spans="1:15" s="2" customFormat="1" ht="24.75" customHeight="1">
      <c r="A41" s="9"/>
      <c r="B41" s="9"/>
      <c r="C41" s="9"/>
      <c r="D41" s="9"/>
      <c r="E41" s="9"/>
      <c r="F41" s="9"/>
      <c r="G41" s="9"/>
      <c r="H41" s="9"/>
      <c r="I41" s="9"/>
      <c r="J41" s="9"/>
      <c r="K41" s="9"/>
      <c r="L41" s="9"/>
      <c r="M41" s="9"/>
      <c r="N41" s="9"/>
      <c r="O41" s="9"/>
    </row>
    <row r="42" spans="1:15" s="3" customFormat="1" ht="24.75" customHeight="1">
      <c r="A42" s="9"/>
      <c r="B42" s="9"/>
      <c r="C42" s="9"/>
      <c r="D42" s="9"/>
      <c r="E42" s="9"/>
      <c r="F42" s="9"/>
      <c r="G42" s="9"/>
      <c r="H42" s="9"/>
      <c r="I42" s="9"/>
      <c r="J42" s="9"/>
      <c r="K42" s="9"/>
      <c r="L42" s="9"/>
      <c r="M42" s="9"/>
      <c r="N42" s="9"/>
      <c r="O42" s="9"/>
    </row>
    <row r="43" spans="1:15" s="3" customFormat="1" ht="24.75" customHeight="1">
      <c r="A43" s="9"/>
      <c r="B43" s="9"/>
      <c r="C43" s="9"/>
      <c r="D43" s="9"/>
      <c r="E43" s="9"/>
      <c r="F43" s="9"/>
      <c r="G43" s="9"/>
      <c r="H43" s="9"/>
      <c r="I43" s="9"/>
      <c r="J43" s="9"/>
      <c r="K43" s="9"/>
      <c r="L43" s="9"/>
      <c r="M43" s="9"/>
      <c r="N43" s="9"/>
      <c r="O43" s="9"/>
    </row>
    <row r="44" spans="1:15" s="3" customFormat="1" ht="24.75" customHeight="1">
      <c r="A44" s="9"/>
      <c r="B44" s="9"/>
      <c r="C44" s="9"/>
      <c r="D44" s="9"/>
      <c r="E44" s="9"/>
      <c r="F44" s="9"/>
      <c r="G44" s="9"/>
      <c r="H44" s="9"/>
      <c r="I44" s="9"/>
      <c r="J44" s="9"/>
      <c r="K44" s="9"/>
      <c r="L44" s="9"/>
      <c r="M44" s="9"/>
      <c r="N44" s="9"/>
      <c r="O44" s="9"/>
    </row>
    <row r="45" s="4" customFormat="1" ht="24.75" customHeight="1"/>
    <row r="46" s="4" customFormat="1" ht="24.75" customHeight="1"/>
    <row r="47" s="4" customFormat="1" ht="24.75" customHeight="1"/>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24.75" customHeight="1"/>
    <row r="79" s="4" customFormat="1" ht="24.75" customHeight="1"/>
    <row r="80" s="4" customFormat="1" ht="24.75" customHeight="1"/>
    <row r="81" s="4" customFormat="1" ht="24.75" customHeight="1"/>
    <row r="82" s="4" customFormat="1" ht="24.75" customHeight="1"/>
    <row r="83" s="4" customFormat="1" ht="24.75" customHeight="1"/>
    <row r="84" s="4" customFormat="1" ht="24.75" customHeight="1"/>
    <row r="85" s="4" customFormat="1" ht="24.75" customHeight="1"/>
    <row r="86" s="4" customFormat="1" ht="24.75" customHeight="1"/>
    <row r="87" s="4" customFormat="1" ht="24.75" customHeight="1"/>
    <row r="88" s="4" customFormat="1" ht="24.75" customHeight="1"/>
    <row r="89" s="4" customFormat="1" ht="11.25"/>
    <row r="90" s="4" customFormat="1" ht="11.25"/>
    <row r="91" s="4" customFormat="1" ht="11.25"/>
    <row r="92" s="4" customFormat="1" ht="11.25"/>
    <row r="93" s="4" customFormat="1" ht="11.25"/>
    <row r="94" s="4" customFormat="1" ht="11.25"/>
    <row r="95" s="4" customFormat="1" ht="11.25"/>
    <row r="96" s="4" customFormat="1" ht="11.25"/>
    <row r="97" s="4" customFormat="1" ht="11.25"/>
    <row r="98" s="4" customFormat="1" ht="11.25"/>
    <row r="99" s="4" customFormat="1" ht="11.25"/>
    <row r="100" s="4" customFormat="1" ht="11.25"/>
    <row r="101" s="4" customFormat="1" ht="11.25"/>
  </sheetData>
  <sheetProtection/>
  <mergeCells count="9">
    <mergeCell ref="A1:B1"/>
    <mergeCell ref="A2:O2"/>
    <mergeCell ref="C3:D3"/>
    <mergeCell ref="E3:F3"/>
    <mergeCell ref="H3:K3"/>
    <mergeCell ref="L3:O3"/>
    <mergeCell ref="A3:A4"/>
    <mergeCell ref="B3:B4"/>
    <mergeCell ref="G3:G4"/>
  </mergeCells>
  <printOptions/>
  <pageMargins left="0.81" right="0.71" top="0.75" bottom="0.75" header="0.31" footer="0.31"/>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tabSelected="1" workbookViewId="0" topLeftCell="A1">
      <selection activeCell="K24" sqref="K24"/>
    </sheetView>
  </sheetViews>
  <sheetFormatPr defaultColWidth="9.33203125" defaultRowHeight="11.25"/>
  <cols>
    <col min="1" max="1" width="19.33203125" style="0" customWidth="1"/>
    <col min="10" max="10" width="31.33203125" style="0" customWidth="1"/>
    <col min="11" max="11" width="14.33203125" style="0" customWidth="1"/>
    <col min="12" max="12" width="54.66015625" style="0" customWidth="1"/>
  </cols>
  <sheetData>
    <row r="1" spans="1:12" ht="22.5">
      <c r="A1" s="210" t="s">
        <v>5</v>
      </c>
      <c r="B1" s="210"/>
      <c r="C1" s="210"/>
      <c r="D1" s="210"/>
      <c r="E1" s="210"/>
      <c r="F1" s="210"/>
      <c r="G1" s="210"/>
      <c r="H1" s="210"/>
      <c r="I1" s="210"/>
      <c r="J1" s="210"/>
      <c r="K1" s="210"/>
      <c r="L1" s="210"/>
    </row>
    <row r="2" spans="1:12" s="208" customFormat="1" ht="24.75" customHeight="1">
      <c r="A2" s="211" t="s">
        <v>6</v>
      </c>
      <c r="B2" s="212" t="s">
        <v>7</v>
      </c>
      <c r="C2" s="213"/>
      <c r="D2" s="213"/>
      <c r="E2" s="213"/>
      <c r="F2" s="213"/>
      <c r="G2" s="213"/>
      <c r="H2" s="213"/>
      <c r="I2" s="213"/>
      <c r="J2" s="217"/>
      <c r="K2" s="211" t="s">
        <v>8</v>
      </c>
      <c r="L2" s="211" t="s">
        <v>9</v>
      </c>
    </row>
    <row r="3" spans="1:12" s="209" customFormat="1" ht="24.75" customHeight="1">
      <c r="A3" s="214" t="s">
        <v>10</v>
      </c>
      <c r="B3" s="215" t="s">
        <v>11</v>
      </c>
      <c r="C3" s="215"/>
      <c r="D3" s="215"/>
      <c r="E3" s="215"/>
      <c r="F3" s="215"/>
      <c r="G3" s="215"/>
      <c r="H3" s="215"/>
      <c r="I3" s="215"/>
      <c r="J3" s="215"/>
      <c r="K3" s="214" t="s">
        <v>12</v>
      </c>
      <c r="L3" s="214"/>
    </row>
    <row r="4" spans="1:12" s="209" customFormat="1" ht="24.75" customHeight="1">
      <c r="A4" s="214" t="s">
        <v>13</v>
      </c>
      <c r="B4" s="215" t="s">
        <v>14</v>
      </c>
      <c r="C4" s="215"/>
      <c r="D4" s="215"/>
      <c r="E4" s="215"/>
      <c r="F4" s="215"/>
      <c r="G4" s="215"/>
      <c r="H4" s="215"/>
      <c r="I4" s="215"/>
      <c r="J4" s="215"/>
      <c r="K4" s="214" t="s">
        <v>12</v>
      </c>
      <c r="L4" s="218"/>
    </row>
    <row r="5" spans="1:12" s="209" customFormat="1" ht="24.75" customHeight="1">
      <c r="A5" s="214" t="s">
        <v>15</v>
      </c>
      <c r="B5" s="215" t="s">
        <v>16</v>
      </c>
      <c r="C5" s="215"/>
      <c r="D5" s="215"/>
      <c r="E5" s="215"/>
      <c r="F5" s="215"/>
      <c r="G5" s="215"/>
      <c r="H5" s="215"/>
      <c r="I5" s="215"/>
      <c r="J5" s="215"/>
      <c r="K5" s="214" t="s">
        <v>12</v>
      </c>
      <c r="L5" s="218"/>
    </row>
    <row r="6" spans="1:12" s="209" customFormat="1" ht="24.75" customHeight="1">
      <c r="A6" s="214" t="s">
        <v>17</v>
      </c>
      <c r="B6" s="215" t="s">
        <v>18</v>
      </c>
      <c r="C6" s="215"/>
      <c r="D6" s="215"/>
      <c r="E6" s="215"/>
      <c r="F6" s="215"/>
      <c r="G6" s="215"/>
      <c r="H6" s="215"/>
      <c r="I6" s="215"/>
      <c r="J6" s="215"/>
      <c r="K6" s="214" t="s">
        <v>12</v>
      </c>
      <c r="L6" s="215"/>
    </row>
    <row r="7" spans="1:12" s="209" customFormat="1" ht="24.75" customHeight="1">
      <c r="A7" s="214" t="s">
        <v>19</v>
      </c>
      <c r="B7" s="215" t="s">
        <v>20</v>
      </c>
      <c r="C7" s="215"/>
      <c r="D7" s="215"/>
      <c r="E7" s="215"/>
      <c r="F7" s="215"/>
      <c r="G7" s="215"/>
      <c r="H7" s="215"/>
      <c r="I7" s="215"/>
      <c r="J7" s="215"/>
      <c r="K7" s="214" t="s">
        <v>12</v>
      </c>
      <c r="L7" s="219"/>
    </row>
    <row r="8" spans="1:12" s="209" customFormat="1" ht="24.75" customHeight="1">
      <c r="A8" s="214" t="s">
        <v>21</v>
      </c>
      <c r="B8" s="215" t="s">
        <v>22</v>
      </c>
      <c r="C8" s="215"/>
      <c r="D8" s="215"/>
      <c r="E8" s="215"/>
      <c r="F8" s="215"/>
      <c r="G8" s="215"/>
      <c r="H8" s="215"/>
      <c r="I8" s="215"/>
      <c r="J8" s="215"/>
      <c r="K8" s="214" t="s">
        <v>12</v>
      </c>
      <c r="L8" s="219"/>
    </row>
    <row r="9" spans="1:12" s="209" customFormat="1" ht="24.75" customHeight="1">
      <c r="A9" s="214" t="s">
        <v>23</v>
      </c>
      <c r="B9" s="215" t="s">
        <v>24</v>
      </c>
      <c r="C9" s="215"/>
      <c r="D9" s="215"/>
      <c r="E9" s="215"/>
      <c r="F9" s="215"/>
      <c r="G9" s="215"/>
      <c r="H9" s="215"/>
      <c r="I9" s="215"/>
      <c r="J9" s="215"/>
      <c r="K9" s="214" t="s">
        <v>12</v>
      </c>
      <c r="L9" s="219"/>
    </row>
    <row r="10" spans="1:12" s="209" customFormat="1" ht="24.75" customHeight="1">
      <c r="A10" s="214" t="s">
        <v>25</v>
      </c>
      <c r="B10" s="215" t="s">
        <v>26</v>
      </c>
      <c r="C10" s="215"/>
      <c r="D10" s="215"/>
      <c r="E10" s="215"/>
      <c r="F10" s="215"/>
      <c r="G10" s="215"/>
      <c r="H10" s="215"/>
      <c r="I10" s="215"/>
      <c r="J10" s="215"/>
      <c r="K10" s="214" t="s">
        <v>12</v>
      </c>
      <c r="L10" s="219"/>
    </row>
    <row r="11" spans="1:12" s="209" customFormat="1" ht="24.75" customHeight="1">
      <c r="A11" s="214" t="s">
        <v>27</v>
      </c>
      <c r="B11" s="215" t="s">
        <v>28</v>
      </c>
      <c r="C11" s="215"/>
      <c r="D11" s="215"/>
      <c r="E11" s="215"/>
      <c r="F11" s="215"/>
      <c r="G11" s="215"/>
      <c r="H11" s="215"/>
      <c r="I11" s="215"/>
      <c r="J11" s="215"/>
      <c r="K11" s="214" t="s">
        <v>29</v>
      </c>
      <c r="L11" s="215" t="s">
        <v>30</v>
      </c>
    </row>
    <row r="12" spans="1:12" s="209" customFormat="1" ht="24.75" customHeight="1">
      <c r="A12" s="214" t="s">
        <v>31</v>
      </c>
      <c r="B12" s="215" t="s">
        <v>32</v>
      </c>
      <c r="C12" s="215"/>
      <c r="D12" s="215"/>
      <c r="E12" s="215"/>
      <c r="F12" s="215"/>
      <c r="G12" s="215"/>
      <c r="H12" s="215"/>
      <c r="I12" s="215"/>
      <c r="J12" s="215"/>
      <c r="K12" s="214" t="s">
        <v>12</v>
      </c>
      <c r="L12" s="214"/>
    </row>
    <row r="13" spans="1:12" s="209" customFormat="1" ht="24.75" customHeight="1">
      <c r="A13" s="214" t="s">
        <v>33</v>
      </c>
      <c r="B13" s="215" t="s">
        <v>34</v>
      </c>
      <c r="C13" s="215"/>
      <c r="D13" s="215"/>
      <c r="E13" s="215"/>
      <c r="F13" s="215"/>
      <c r="G13" s="215"/>
      <c r="H13" s="215"/>
      <c r="I13" s="215"/>
      <c r="J13" s="215"/>
      <c r="K13" s="214" t="s">
        <v>12</v>
      </c>
      <c r="L13" s="214"/>
    </row>
    <row r="14" spans="1:12" s="209" customFormat="1" ht="24.75" customHeight="1">
      <c r="A14" s="214" t="s">
        <v>35</v>
      </c>
      <c r="B14" s="216" t="s">
        <v>36</v>
      </c>
      <c r="C14" s="216"/>
      <c r="D14" s="216"/>
      <c r="E14" s="216"/>
      <c r="F14" s="216"/>
      <c r="G14" s="216"/>
      <c r="H14" s="216"/>
      <c r="I14" s="216"/>
      <c r="J14" s="216"/>
      <c r="K14" s="214" t="s">
        <v>12</v>
      </c>
      <c r="L14" s="216"/>
    </row>
    <row r="15" spans="1:12" ht="24.75" customHeight="1">
      <c r="A15" s="214" t="s">
        <v>37</v>
      </c>
      <c r="B15" s="215" t="s">
        <v>38</v>
      </c>
      <c r="C15" s="215"/>
      <c r="D15" s="215"/>
      <c r="E15" s="215"/>
      <c r="F15" s="215"/>
      <c r="G15" s="215"/>
      <c r="H15" s="215"/>
      <c r="I15" s="215"/>
      <c r="J15" s="215"/>
      <c r="K15" s="214" t="s">
        <v>29</v>
      </c>
      <c r="L15" s="215" t="s">
        <v>39</v>
      </c>
    </row>
    <row r="16" spans="1:12" ht="24.75" customHeight="1">
      <c r="A16" s="214" t="s">
        <v>40</v>
      </c>
      <c r="B16" s="215" t="s">
        <v>41</v>
      </c>
      <c r="C16" s="215"/>
      <c r="D16" s="215"/>
      <c r="E16" s="215"/>
      <c r="F16" s="215"/>
      <c r="G16" s="215"/>
      <c r="H16" s="215"/>
      <c r="I16" s="215"/>
      <c r="J16" s="215"/>
      <c r="K16" s="214" t="s">
        <v>12</v>
      </c>
      <c r="L16" s="215"/>
    </row>
    <row r="17" spans="1:12" ht="24.75" customHeight="1">
      <c r="A17" s="214" t="s">
        <v>42</v>
      </c>
      <c r="B17" s="215" t="s">
        <v>43</v>
      </c>
      <c r="C17" s="215"/>
      <c r="D17" s="215"/>
      <c r="E17" s="215"/>
      <c r="F17" s="215"/>
      <c r="G17" s="215"/>
      <c r="H17" s="215"/>
      <c r="I17" s="215"/>
      <c r="J17" s="215"/>
      <c r="K17" s="214" t="s">
        <v>29</v>
      </c>
      <c r="L17" s="218" t="s">
        <v>44</v>
      </c>
    </row>
    <row r="18" spans="1:12" ht="24.75" customHeight="1">
      <c r="A18" s="214" t="s">
        <v>45</v>
      </c>
      <c r="B18" s="215" t="s">
        <v>46</v>
      </c>
      <c r="C18" s="215"/>
      <c r="D18" s="215"/>
      <c r="E18" s="215"/>
      <c r="F18" s="215"/>
      <c r="G18" s="215"/>
      <c r="H18" s="215"/>
      <c r="I18" s="215"/>
      <c r="J18" s="215"/>
      <c r="K18" s="214" t="s">
        <v>12</v>
      </c>
      <c r="L18" s="220"/>
    </row>
  </sheetData>
  <sheetProtection/>
  <mergeCells count="18">
    <mergeCell ref="A1:L1"/>
    <mergeCell ref="B2:J2"/>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s>
  <printOptions/>
  <pageMargins left="0.75" right="0.75" top="1" bottom="1" header="0.5" footer="0.5"/>
  <pageSetup fitToHeight="0" fitToWidth="1" horizontalDpi="600" verticalDpi="600" orientation="landscape" paperSize="9" scale="85"/>
</worksheet>
</file>

<file path=xl/worksheets/sheet3.xml><?xml version="1.0" encoding="utf-8"?>
<worksheet xmlns="http://schemas.openxmlformats.org/spreadsheetml/2006/main" xmlns:r="http://schemas.openxmlformats.org/officeDocument/2006/relationships">
  <sheetPr>
    <pageSetUpPr fitToPage="1"/>
  </sheetPr>
  <dimension ref="A1:H45"/>
  <sheetViews>
    <sheetView showGridLines="0" showZeros="0" workbookViewId="0" topLeftCell="A1">
      <selection activeCell="F9" sqref="F9"/>
    </sheetView>
  </sheetViews>
  <sheetFormatPr defaultColWidth="9.16015625" defaultRowHeight="12.75" customHeight="1"/>
  <cols>
    <col min="1" max="1" width="40.5" style="0" customWidth="1"/>
    <col min="2" max="2" width="23.33203125" style="201" customWidth="1"/>
    <col min="3" max="3" width="41" style="0" customWidth="1"/>
    <col min="4" max="4" width="28.66015625" style="201" customWidth="1"/>
    <col min="5" max="5" width="43" style="0" customWidth="1"/>
    <col min="6" max="6" width="24.16015625" style="189" customWidth="1"/>
  </cols>
  <sheetData>
    <row r="1" spans="1:6" ht="13.5" customHeight="1">
      <c r="A1" s="130" t="s">
        <v>10</v>
      </c>
      <c r="B1" s="137"/>
      <c r="C1" s="131"/>
      <c r="D1" s="137"/>
      <c r="E1" s="131"/>
      <c r="F1" s="190"/>
    </row>
    <row r="2" spans="1:6" ht="16.5" customHeight="1">
      <c r="A2" s="203" t="s">
        <v>11</v>
      </c>
      <c r="B2" s="203"/>
      <c r="C2" s="203"/>
      <c r="D2" s="203"/>
      <c r="E2" s="203"/>
      <c r="F2" s="203"/>
    </row>
    <row r="3" spans="1:6" ht="15" customHeight="1">
      <c r="A3" s="135"/>
      <c r="B3" s="135"/>
      <c r="C3" s="136"/>
      <c r="D3" s="204"/>
      <c r="E3" s="137"/>
      <c r="F3" s="137" t="s">
        <v>47</v>
      </c>
    </row>
    <row r="4" spans="1:6" ht="18.75" customHeight="1">
      <c r="A4" s="138" t="s">
        <v>48</v>
      </c>
      <c r="B4" s="138"/>
      <c r="C4" s="138" t="s">
        <v>49</v>
      </c>
      <c r="D4" s="138"/>
      <c r="E4" s="138"/>
      <c r="F4" s="138"/>
    </row>
    <row r="5" spans="1:6" ht="18.75" customHeight="1">
      <c r="A5" s="138" t="s">
        <v>50</v>
      </c>
      <c r="B5" s="138" t="s">
        <v>51</v>
      </c>
      <c r="C5" s="138" t="s">
        <v>52</v>
      </c>
      <c r="D5" s="139" t="s">
        <v>51</v>
      </c>
      <c r="E5" s="138" t="s">
        <v>53</v>
      </c>
      <c r="F5" s="138" t="s">
        <v>51</v>
      </c>
    </row>
    <row r="6" spans="1:6" ht="18.75" customHeight="1">
      <c r="A6" s="192" t="s">
        <v>54</v>
      </c>
      <c r="B6" s="145">
        <f>B7+B12+B13+B15+B16+B17</f>
        <v>2620.47</v>
      </c>
      <c r="C6" s="192" t="s">
        <v>54</v>
      </c>
      <c r="D6" s="145">
        <f>SUM(D7:D34)</f>
        <v>2620.47</v>
      </c>
      <c r="E6" s="147" t="s">
        <v>54</v>
      </c>
      <c r="F6" s="145">
        <f>F7+F12+F23+F24+F25</f>
        <v>2620.47</v>
      </c>
    </row>
    <row r="7" spans="1:6" ht="18.75" customHeight="1">
      <c r="A7" s="140" t="s">
        <v>55</v>
      </c>
      <c r="B7" s="145">
        <f>B8+B10+B11</f>
        <v>2620.47</v>
      </c>
      <c r="C7" s="125" t="s">
        <v>56</v>
      </c>
      <c r="D7" s="148">
        <v>2042.07</v>
      </c>
      <c r="E7" s="147" t="s">
        <v>57</v>
      </c>
      <c r="F7" s="145">
        <f>SUM(F8:F11)</f>
        <v>895.15</v>
      </c>
    </row>
    <row r="8" spans="1:8" ht="18.75" customHeight="1">
      <c r="A8" s="140" t="s">
        <v>58</v>
      </c>
      <c r="B8" s="148">
        <v>2620.47</v>
      </c>
      <c r="C8" s="125" t="s">
        <v>59</v>
      </c>
      <c r="D8" s="148"/>
      <c r="E8" s="147" t="s">
        <v>60</v>
      </c>
      <c r="F8" s="148">
        <v>751.78</v>
      </c>
      <c r="H8" s="75"/>
    </row>
    <row r="9" spans="1:6" ht="18.75" customHeight="1">
      <c r="A9" s="193" t="s">
        <v>61</v>
      </c>
      <c r="B9" s="148">
        <v>1725.32</v>
      </c>
      <c r="C9" s="125" t="s">
        <v>62</v>
      </c>
      <c r="D9" s="148"/>
      <c r="E9" s="147" t="s">
        <v>63</v>
      </c>
      <c r="F9" s="148">
        <v>119.37</v>
      </c>
    </row>
    <row r="10" spans="1:6" ht="18.75" customHeight="1">
      <c r="A10" s="140" t="s">
        <v>64</v>
      </c>
      <c r="B10" s="148"/>
      <c r="C10" s="125" t="s">
        <v>65</v>
      </c>
      <c r="D10" s="148"/>
      <c r="E10" s="147" t="s">
        <v>66</v>
      </c>
      <c r="F10" s="148"/>
    </row>
    <row r="11" spans="1:6" ht="18.75" customHeight="1">
      <c r="A11" s="140" t="s">
        <v>67</v>
      </c>
      <c r="B11" s="148"/>
      <c r="C11" s="125" t="s">
        <v>68</v>
      </c>
      <c r="D11" s="148"/>
      <c r="E11" s="147" t="s">
        <v>69</v>
      </c>
      <c r="F11" s="148">
        <v>24</v>
      </c>
    </row>
    <row r="12" spans="1:6" ht="18.75" customHeight="1">
      <c r="A12" s="140" t="s">
        <v>70</v>
      </c>
      <c r="B12" s="148"/>
      <c r="C12" s="125" t="s">
        <v>71</v>
      </c>
      <c r="D12" s="148"/>
      <c r="E12" s="147" t="s">
        <v>72</v>
      </c>
      <c r="F12" s="145">
        <f>SUM(F13:F22)</f>
        <v>1725.32</v>
      </c>
    </row>
    <row r="13" spans="1:6" ht="18.75" customHeight="1">
      <c r="A13" s="140" t="s">
        <v>73</v>
      </c>
      <c r="B13" s="148"/>
      <c r="C13" s="125" t="s">
        <v>74</v>
      </c>
      <c r="D13" s="148"/>
      <c r="E13" s="147" t="s">
        <v>60</v>
      </c>
      <c r="F13" s="148"/>
    </row>
    <row r="14" spans="1:6" ht="18.75" customHeight="1">
      <c r="A14" s="140" t="s">
        <v>75</v>
      </c>
      <c r="B14" s="148"/>
      <c r="C14" s="125" t="s">
        <v>76</v>
      </c>
      <c r="D14" s="148">
        <v>51.63</v>
      </c>
      <c r="E14" s="147" t="s">
        <v>63</v>
      </c>
      <c r="F14" s="148">
        <v>1485.32</v>
      </c>
    </row>
    <row r="15" spans="1:6" ht="18.75" customHeight="1">
      <c r="A15" s="140" t="s">
        <v>77</v>
      </c>
      <c r="B15" s="148"/>
      <c r="C15" s="125" t="s">
        <v>78</v>
      </c>
      <c r="D15" s="148"/>
      <c r="E15" s="147" t="s">
        <v>79</v>
      </c>
      <c r="F15" s="143"/>
    </row>
    <row r="16" spans="1:6" ht="18.75" customHeight="1">
      <c r="A16" s="124" t="s">
        <v>80</v>
      </c>
      <c r="B16" s="148"/>
      <c r="C16" s="125" t="s">
        <v>81</v>
      </c>
      <c r="D16" s="148"/>
      <c r="E16" s="147" t="s">
        <v>82</v>
      </c>
      <c r="F16" s="143"/>
    </row>
    <row r="17" spans="1:6" ht="18.75" customHeight="1">
      <c r="A17" s="124" t="s">
        <v>83</v>
      </c>
      <c r="B17" s="148"/>
      <c r="C17" s="125" t="s">
        <v>84</v>
      </c>
      <c r="D17" s="148"/>
      <c r="E17" s="147" t="s">
        <v>85</v>
      </c>
      <c r="F17" s="143"/>
    </row>
    <row r="18" spans="1:6" ht="18.75" customHeight="1">
      <c r="A18" s="124"/>
      <c r="B18" s="205"/>
      <c r="C18" s="125" t="s">
        <v>86</v>
      </c>
      <c r="D18" s="148">
        <v>300</v>
      </c>
      <c r="E18" s="147" t="s">
        <v>87</v>
      </c>
      <c r="F18" s="148">
        <v>240</v>
      </c>
    </row>
    <row r="19" spans="1:6" ht="18.75" customHeight="1">
      <c r="A19" s="149"/>
      <c r="B19" s="206"/>
      <c r="C19" s="125" t="s">
        <v>88</v>
      </c>
      <c r="D19" s="148">
        <v>194</v>
      </c>
      <c r="E19" s="147" t="s">
        <v>89</v>
      </c>
      <c r="F19" s="148"/>
    </row>
    <row r="20" spans="1:6" ht="18.75" customHeight="1">
      <c r="A20" s="149"/>
      <c r="B20" s="205"/>
      <c r="C20" s="125" t="s">
        <v>90</v>
      </c>
      <c r="D20" s="148"/>
      <c r="E20" s="147" t="s">
        <v>91</v>
      </c>
      <c r="F20" s="148"/>
    </row>
    <row r="21" spans="1:6" ht="18.75" customHeight="1">
      <c r="A21" s="89"/>
      <c r="B21" s="205"/>
      <c r="C21" s="125" t="s">
        <v>92</v>
      </c>
      <c r="D21" s="148"/>
      <c r="E21" s="147" t="s">
        <v>93</v>
      </c>
      <c r="F21" s="148"/>
    </row>
    <row r="22" spans="1:6" ht="18.75" customHeight="1">
      <c r="A22" s="90"/>
      <c r="B22" s="205"/>
      <c r="C22" s="125" t="s">
        <v>94</v>
      </c>
      <c r="D22" s="148"/>
      <c r="E22" s="147" t="s">
        <v>95</v>
      </c>
      <c r="F22" s="148"/>
    </row>
    <row r="23" spans="1:6" ht="18.75" customHeight="1">
      <c r="A23" s="194"/>
      <c r="B23" s="205"/>
      <c r="C23" s="125" t="s">
        <v>96</v>
      </c>
      <c r="D23" s="148"/>
      <c r="E23" s="151" t="s">
        <v>97</v>
      </c>
      <c r="F23" s="148"/>
    </row>
    <row r="24" spans="1:6" ht="18.75" customHeight="1">
      <c r="A24" s="194"/>
      <c r="B24" s="205"/>
      <c r="C24" s="125" t="s">
        <v>98</v>
      </c>
      <c r="D24" s="148"/>
      <c r="E24" s="151" t="s">
        <v>99</v>
      </c>
      <c r="F24" s="148"/>
    </row>
    <row r="25" spans="1:7" ht="18.75" customHeight="1">
      <c r="A25" s="194"/>
      <c r="B25" s="205"/>
      <c r="C25" s="125" t="s">
        <v>100</v>
      </c>
      <c r="D25" s="148"/>
      <c r="E25" s="151" t="s">
        <v>101</v>
      </c>
      <c r="F25" s="148"/>
      <c r="G25" s="75"/>
    </row>
    <row r="26" spans="1:8" ht="18.75" customHeight="1">
      <c r="A26" s="194"/>
      <c r="B26" s="205"/>
      <c r="C26" s="125" t="s">
        <v>102</v>
      </c>
      <c r="D26" s="148">
        <v>27.77</v>
      </c>
      <c r="E26" s="151"/>
      <c r="F26" s="148"/>
      <c r="G26" s="75"/>
      <c r="H26" s="75"/>
    </row>
    <row r="27" spans="1:8" ht="18.75" customHeight="1">
      <c r="A27" s="90"/>
      <c r="B27" s="206"/>
      <c r="C27" s="125" t="s">
        <v>103</v>
      </c>
      <c r="D27" s="148"/>
      <c r="E27" s="147"/>
      <c r="F27" s="148"/>
      <c r="G27" s="75"/>
      <c r="H27" s="75"/>
    </row>
    <row r="28" spans="1:8" ht="18.75" customHeight="1">
      <c r="A28" s="194"/>
      <c r="B28" s="205"/>
      <c r="C28" s="125" t="s">
        <v>104</v>
      </c>
      <c r="D28" s="148"/>
      <c r="E28" s="147"/>
      <c r="F28" s="148"/>
      <c r="G28" s="75"/>
      <c r="H28" s="75"/>
    </row>
    <row r="29" spans="1:8" ht="18.75" customHeight="1">
      <c r="A29" s="90"/>
      <c r="B29" s="206"/>
      <c r="C29" s="125" t="s">
        <v>105</v>
      </c>
      <c r="D29" s="148"/>
      <c r="E29" s="147"/>
      <c r="F29" s="148"/>
      <c r="G29" s="75"/>
      <c r="H29" s="75"/>
    </row>
    <row r="30" spans="1:7" ht="18.75" customHeight="1">
      <c r="A30" s="90"/>
      <c r="B30" s="205"/>
      <c r="C30" s="125" t="s">
        <v>106</v>
      </c>
      <c r="D30" s="148">
        <v>5</v>
      </c>
      <c r="E30" s="147"/>
      <c r="F30" s="148"/>
      <c r="G30" s="75"/>
    </row>
    <row r="31" spans="1:7" ht="18.75" customHeight="1">
      <c r="A31" s="90"/>
      <c r="B31" s="205"/>
      <c r="C31" s="125" t="s">
        <v>107</v>
      </c>
      <c r="D31" s="148"/>
      <c r="E31" s="147"/>
      <c r="F31" s="148"/>
      <c r="G31" s="75"/>
    </row>
    <row r="32" spans="1:7" ht="18.75" customHeight="1">
      <c r="A32" s="90"/>
      <c r="B32" s="205"/>
      <c r="C32" s="125" t="s">
        <v>108</v>
      </c>
      <c r="D32" s="148"/>
      <c r="E32" s="147"/>
      <c r="F32" s="148"/>
      <c r="G32" s="75"/>
    </row>
    <row r="33" spans="1:8" ht="18.75" customHeight="1">
      <c r="A33" s="90"/>
      <c r="B33" s="205"/>
      <c r="C33" s="125" t="s">
        <v>109</v>
      </c>
      <c r="D33" s="148"/>
      <c r="E33" s="147"/>
      <c r="F33" s="148"/>
      <c r="G33" s="75"/>
      <c r="H33" s="75"/>
    </row>
    <row r="34" spans="1:7" ht="18.75" customHeight="1">
      <c r="A34" s="89"/>
      <c r="B34" s="205"/>
      <c r="C34" s="125" t="s">
        <v>110</v>
      </c>
      <c r="D34" s="148"/>
      <c r="E34" s="147"/>
      <c r="F34" s="148"/>
      <c r="G34" s="75"/>
    </row>
    <row r="35" spans="1:6" ht="18.75" customHeight="1">
      <c r="A35" s="90"/>
      <c r="B35" s="205"/>
      <c r="C35" s="144"/>
      <c r="D35" s="148"/>
      <c r="E35" s="147"/>
      <c r="F35" s="148"/>
    </row>
    <row r="36" spans="1:6" ht="18.75" customHeight="1">
      <c r="A36" s="90"/>
      <c r="B36" s="205"/>
      <c r="C36" s="142"/>
      <c r="D36" s="198"/>
      <c r="E36" s="147"/>
      <c r="F36" s="148"/>
    </row>
    <row r="37" spans="1:6" ht="18.75" customHeight="1">
      <c r="A37" s="90"/>
      <c r="B37" s="205"/>
      <c r="C37" s="142"/>
      <c r="D37" s="198"/>
      <c r="E37" s="147"/>
      <c r="F37" s="153"/>
    </row>
    <row r="38" spans="1:6" ht="18.75" customHeight="1">
      <c r="A38" s="139" t="s">
        <v>111</v>
      </c>
      <c r="B38" s="154">
        <f>SUM(B6,B18)</f>
        <v>2620.47</v>
      </c>
      <c r="C38" s="139" t="s">
        <v>112</v>
      </c>
      <c r="D38" s="154">
        <f>SUM(D6,D35)</f>
        <v>2620.47</v>
      </c>
      <c r="E38" s="139" t="s">
        <v>112</v>
      </c>
      <c r="F38" s="156">
        <f>SUM(F6,F26)</f>
        <v>2620.47</v>
      </c>
    </row>
    <row r="39" spans="1:6" ht="18.75" customHeight="1">
      <c r="A39" s="123" t="s">
        <v>113</v>
      </c>
      <c r="B39" s="205"/>
      <c r="C39" s="124" t="s">
        <v>114</v>
      </c>
      <c r="D39" s="198">
        <f>SUM(B45)-SUM(D38)-SUM(D40)</f>
        <v>0</v>
      </c>
      <c r="E39" s="124" t="s">
        <v>114</v>
      </c>
      <c r="F39" s="153">
        <f>D39</f>
        <v>0</v>
      </c>
    </row>
    <row r="40" spans="1:6" ht="18.75" customHeight="1">
      <c r="A40" s="123" t="s">
        <v>115</v>
      </c>
      <c r="B40" s="205"/>
      <c r="C40" s="144" t="s">
        <v>116</v>
      </c>
      <c r="D40" s="148"/>
      <c r="E40" s="144" t="s">
        <v>116</v>
      </c>
      <c r="F40" s="148"/>
    </row>
    <row r="41" spans="1:6" ht="18.75" customHeight="1">
      <c r="A41" s="123" t="s">
        <v>117</v>
      </c>
      <c r="B41" s="207"/>
      <c r="C41" s="196"/>
      <c r="D41" s="198"/>
      <c r="E41" s="90"/>
      <c r="F41" s="198"/>
    </row>
    <row r="42" spans="1:6" ht="18.75" customHeight="1">
      <c r="A42" s="123" t="s">
        <v>118</v>
      </c>
      <c r="B42" s="205"/>
      <c r="C42" s="196"/>
      <c r="D42" s="198"/>
      <c r="E42" s="89"/>
      <c r="F42" s="198"/>
    </row>
    <row r="43" spans="1:6" ht="18.75" customHeight="1">
      <c r="A43" s="123" t="s">
        <v>119</v>
      </c>
      <c r="B43" s="205"/>
      <c r="C43" s="196"/>
      <c r="D43" s="199"/>
      <c r="E43" s="90"/>
      <c r="F43" s="198"/>
    </row>
    <row r="44" spans="1:6" ht="18.75" customHeight="1">
      <c r="A44" s="90"/>
      <c r="B44" s="205"/>
      <c r="C44" s="89"/>
      <c r="D44" s="199"/>
      <c r="E44" s="89"/>
      <c r="F44" s="199"/>
    </row>
    <row r="45" spans="1:6" ht="18.75" customHeight="1">
      <c r="A45" s="138" t="s">
        <v>120</v>
      </c>
      <c r="B45" s="154">
        <f>SUM(B38,B39,B40,B41)</f>
        <v>2620.47</v>
      </c>
      <c r="C45" s="200" t="s">
        <v>121</v>
      </c>
      <c r="D45" s="155">
        <f>SUM(D38,D39,D40)</f>
        <v>2620.47</v>
      </c>
      <c r="E45" s="138" t="s">
        <v>121</v>
      </c>
      <c r="F45" s="156">
        <f>SUM(F38,F39,F40)</f>
        <v>2620.47</v>
      </c>
    </row>
  </sheetData>
  <sheetProtection/>
  <mergeCells count="4">
    <mergeCell ref="A2:F2"/>
    <mergeCell ref="A3:B3"/>
    <mergeCell ref="A4:B4"/>
    <mergeCell ref="C4:F4"/>
  </mergeCells>
  <printOptions horizontalCentered="1"/>
  <pageMargins left="0.75" right="0.75" top="0.7900000000000001" bottom="1" header="0" footer="0"/>
  <pageSetup fitToHeight="1" fitToWidth="1" horizontalDpi="600" verticalDpi="600" orientation="landscape" paperSize="9" scale="50"/>
</worksheet>
</file>

<file path=xl/worksheets/sheet4.xml><?xml version="1.0" encoding="utf-8"?>
<worksheet xmlns="http://schemas.openxmlformats.org/spreadsheetml/2006/main" xmlns:r="http://schemas.openxmlformats.org/officeDocument/2006/relationships">
  <sheetPr>
    <pageSetUpPr fitToPage="1"/>
  </sheetPr>
  <dimension ref="A1:P21"/>
  <sheetViews>
    <sheetView showGridLines="0" showZeros="0" workbookViewId="0" topLeftCell="A1">
      <selection activeCell="E8" sqref="E8:F8"/>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7.83203125" style="0" customWidth="1"/>
    <col min="7" max="7" width="11.33203125" style="0" customWidth="1"/>
    <col min="8" max="8" width="12.33203125" style="0" customWidth="1"/>
    <col min="9" max="13" width="14.33203125" style="0" customWidth="1"/>
    <col min="14" max="14" width="9.16015625" style="0" customWidth="1"/>
    <col min="15" max="15" width="14.33203125" style="0" customWidth="1"/>
    <col min="16" max="16" width="10.66015625" style="0" customWidth="1"/>
  </cols>
  <sheetData>
    <row r="1" spans="1:3" ht="29.25" customHeight="1">
      <c r="A1" s="75" t="s">
        <v>13</v>
      </c>
      <c r="B1" s="75"/>
      <c r="C1" s="75"/>
    </row>
    <row r="2" spans="1:16" ht="35.25" customHeight="1">
      <c r="A2" s="202" t="s">
        <v>14</v>
      </c>
      <c r="B2" s="202"/>
      <c r="C2" s="202"/>
      <c r="D2" s="202"/>
      <c r="E2" s="202"/>
      <c r="F2" s="202"/>
      <c r="G2" s="202"/>
      <c r="H2" s="202"/>
      <c r="I2" s="202"/>
      <c r="J2" s="202"/>
      <c r="K2" s="202"/>
      <c r="L2" s="202"/>
      <c r="M2" s="202"/>
      <c r="N2" s="202"/>
      <c r="O2" s="202"/>
      <c r="P2" s="109"/>
    </row>
    <row r="3" ht="21.75" customHeight="1">
      <c r="O3" s="4" t="s">
        <v>47</v>
      </c>
    </row>
    <row r="4" spans="1:15" ht="18" customHeight="1">
      <c r="A4" s="78" t="s">
        <v>122</v>
      </c>
      <c r="B4" s="78" t="s">
        <v>123</v>
      </c>
      <c r="C4" s="78" t="s">
        <v>124</v>
      </c>
      <c r="D4" s="78" t="s">
        <v>125</v>
      </c>
      <c r="E4" s="78"/>
      <c r="F4" s="78"/>
      <c r="G4" s="78"/>
      <c r="H4" s="78"/>
      <c r="I4" s="78"/>
      <c r="J4" s="78"/>
      <c r="K4" s="78"/>
      <c r="L4" s="78"/>
      <c r="M4" s="78"/>
      <c r="N4" s="78"/>
      <c r="O4" s="92" t="s">
        <v>126</v>
      </c>
    </row>
    <row r="5" spans="1:15" ht="22.5" customHeight="1">
      <c r="A5" s="78"/>
      <c r="B5" s="78"/>
      <c r="C5" s="78"/>
      <c r="D5" s="83" t="s">
        <v>127</v>
      </c>
      <c r="E5" s="83" t="s">
        <v>128</v>
      </c>
      <c r="F5" s="83"/>
      <c r="G5" s="83" t="s">
        <v>129</v>
      </c>
      <c r="H5" s="83" t="s">
        <v>130</v>
      </c>
      <c r="I5" s="83" t="s">
        <v>131</v>
      </c>
      <c r="J5" s="83" t="s">
        <v>132</v>
      </c>
      <c r="K5" s="83" t="s">
        <v>133</v>
      </c>
      <c r="L5" s="83" t="s">
        <v>113</v>
      </c>
      <c r="M5" s="83" t="s">
        <v>117</v>
      </c>
      <c r="N5" s="83" t="s">
        <v>134</v>
      </c>
      <c r="O5" s="93"/>
    </row>
    <row r="6" spans="1:15" ht="33.75" customHeight="1">
      <c r="A6" s="78"/>
      <c r="B6" s="78"/>
      <c r="C6" s="78"/>
      <c r="D6" s="83"/>
      <c r="E6" s="83" t="s">
        <v>135</v>
      </c>
      <c r="F6" s="83" t="s">
        <v>136</v>
      </c>
      <c r="G6" s="83"/>
      <c r="H6" s="83"/>
      <c r="I6" s="83"/>
      <c r="J6" s="83"/>
      <c r="K6" s="83"/>
      <c r="L6" s="83"/>
      <c r="M6" s="83"/>
      <c r="N6" s="83"/>
      <c r="O6" s="94"/>
    </row>
    <row r="7" spans="1:15" ht="18" customHeight="1">
      <c r="A7" s="86" t="s">
        <v>137</v>
      </c>
      <c r="B7" s="86" t="s">
        <v>137</v>
      </c>
      <c r="C7" s="86">
        <v>1</v>
      </c>
      <c r="D7" s="86">
        <v>2</v>
      </c>
      <c r="E7" s="86">
        <v>3</v>
      </c>
      <c r="F7" s="86">
        <v>4</v>
      </c>
      <c r="G7" s="86">
        <v>5</v>
      </c>
      <c r="H7" s="86">
        <v>6</v>
      </c>
      <c r="I7" s="86">
        <v>7</v>
      </c>
      <c r="J7" s="86">
        <v>8</v>
      </c>
      <c r="K7" s="86">
        <v>9</v>
      </c>
      <c r="L7" s="86">
        <v>10</v>
      </c>
      <c r="M7" s="86">
        <v>11</v>
      </c>
      <c r="N7" s="86">
        <v>12</v>
      </c>
      <c r="O7" s="86">
        <v>13</v>
      </c>
    </row>
    <row r="8" spans="1:15" s="4" customFormat="1" ht="18" customHeight="1">
      <c r="A8" s="86">
        <v>722001</v>
      </c>
      <c r="B8" s="86" t="s">
        <v>138</v>
      </c>
      <c r="C8" s="88">
        <f>D8+O8</f>
        <v>2620.47</v>
      </c>
      <c r="D8" s="88">
        <f>E8+SUM(G8:N8)</f>
        <v>2620.47</v>
      </c>
      <c r="E8" s="148">
        <v>2620.47</v>
      </c>
      <c r="F8" s="148">
        <v>1725.32</v>
      </c>
      <c r="G8" s="56"/>
      <c r="H8" s="56"/>
      <c r="I8" s="56"/>
      <c r="J8" s="56"/>
      <c r="K8" s="56"/>
      <c r="L8" s="56"/>
      <c r="M8" s="56"/>
      <c r="N8" s="56"/>
      <c r="O8" s="56"/>
    </row>
    <row r="9" spans="1:15" s="4" customFormat="1" ht="18" customHeight="1">
      <c r="A9" s="56"/>
      <c r="B9" s="56"/>
      <c r="C9" s="56"/>
      <c r="D9" s="56"/>
      <c r="E9" s="56"/>
      <c r="F9" s="56"/>
      <c r="G9" s="56"/>
      <c r="H9" s="56"/>
      <c r="I9" s="56"/>
      <c r="J9" s="56"/>
      <c r="K9" s="56"/>
      <c r="L9" s="56"/>
      <c r="M9" s="56"/>
      <c r="N9" s="56"/>
      <c r="O9" s="56"/>
    </row>
    <row r="10" spans="1:15" s="4" customFormat="1" ht="18" customHeight="1">
      <c r="A10" s="56"/>
      <c r="B10" s="56"/>
      <c r="C10" s="56"/>
      <c r="D10" s="56"/>
      <c r="E10" s="56"/>
      <c r="F10" s="56"/>
      <c r="G10" s="56"/>
      <c r="H10" s="56"/>
      <c r="I10" s="56"/>
      <c r="J10" s="108"/>
      <c r="K10" s="108"/>
      <c r="L10" s="108"/>
      <c r="M10" s="108"/>
      <c r="N10" s="56"/>
      <c r="O10" s="56"/>
    </row>
    <row r="11" spans="1:15" s="4" customFormat="1" ht="18" customHeight="1">
      <c r="A11" s="56"/>
      <c r="B11" s="108"/>
      <c r="C11" s="108"/>
      <c r="D11" s="56"/>
      <c r="E11" s="56"/>
      <c r="F11" s="56"/>
      <c r="G11" s="56"/>
      <c r="H11" s="108"/>
      <c r="I11" s="108"/>
      <c r="J11" s="108"/>
      <c r="K11" s="108"/>
      <c r="L11" s="108"/>
      <c r="M11" s="108"/>
      <c r="N11" s="56"/>
      <c r="O11" s="56"/>
    </row>
    <row r="12" spans="1:15" s="4" customFormat="1" ht="18" customHeight="1">
      <c r="A12" s="56"/>
      <c r="B12" s="56"/>
      <c r="C12" s="56"/>
      <c r="D12" s="56"/>
      <c r="E12" s="56"/>
      <c r="F12" s="56"/>
      <c r="G12" s="56"/>
      <c r="H12" s="108"/>
      <c r="I12" s="108"/>
      <c r="J12" s="108"/>
      <c r="K12" s="108"/>
      <c r="L12" s="108"/>
      <c r="M12" s="108"/>
      <c r="N12" s="56"/>
      <c r="O12" s="56"/>
    </row>
    <row r="13" spans="2:16" ht="12.75" customHeight="1">
      <c r="B13" s="75"/>
      <c r="C13" s="75"/>
      <c r="D13" s="75"/>
      <c r="E13" s="75"/>
      <c r="F13" s="75"/>
      <c r="G13" s="75"/>
      <c r="H13" s="75"/>
      <c r="I13" s="75"/>
      <c r="N13" s="75"/>
      <c r="O13" s="75"/>
      <c r="P13" s="75"/>
    </row>
    <row r="14" spans="2:16" ht="12.75" customHeight="1">
      <c r="B14" s="75"/>
      <c r="C14" s="75"/>
      <c r="D14" s="75"/>
      <c r="E14" s="75"/>
      <c r="F14" s="75"/>
      <c r="G14" s="75"/>
      <c r="H14" s="75"/>
      <c r="N14" s="75"/>
      <c r="O14" s="75"/>
      <c r="P14" s="75"/>
    </row>
    <row r="15" spans="4:16" ht="12.75" customHeight="1">
      <c r="D15" s="75"/>
      <c r="E15" s="75"/>
      <c r="F15" s="75"/>
      <c r="N15" s="75"/>
      <c r="O15" s="75"/>
      <c r="P15" s="75"/>
    </row>
    <row r="16" spans="4:16" ht="12.75" customHeight="1">
      <c r="D16" s="75"/>
      <c r="E16" s="75"/>
      <c r="F16" s="75"/>
      <c r="G16" s="75"/>
      <c r="L16" s="75"/>
      <c r="N16" s="75"/>
      <c r="O16" s="75"/>
      <c r="P16" s="75"/>
    </row>
    <row r="17" spans="7:16" ht="12.75" customHeight="1">
      <c r="G17" s="75"/>
      <c r="M17" s="75"/>
      <c r="N17" s="75"/>
      <c r="O17" s="75"/>
      <c r="P17" s="75"/>
    </row>
    <row r="18" spans="13:16" ht="12.75" customHeight="1">
      <c r="M18" s="75"/>
      <c r="N18" s="75"/>
      <c r="O18" s="75"/>
      <c r="P18" s="75"/>
    </row>
    <row r="19" spans="13:15" ht="12.75" customHeight="1">
      <c r="M19" s="75"/>
      <c r="O19" s="75"/>
    </row>
    <row r="20" spans="13:15" ht="12.75" customHeight="1">
      <c r="M20" s="75"/>
      <c r="N20" s="75"/>
      <c r="O20" s="75"/>
    </row>
    <row r="21" spans="14:15" ht="12.75" customHeight="1">
      <c r="N21" s="75"/>
      <c r="O21" s="75"/>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4:O6"/>
  </mergeCells>
  <printOptions horizontalCentered="1"/>
  <pageMargins left="0.59" right="0.59" top="0.7900000000000001" bottom="0.7900000000000001" header="0.5" footer="0.5"/>
  <pageSetup fitToHeight="1000" fitToWidth="1" horizontalDpi="600" verticalDpi="600" orientation="landscape" paperSize="9" scale="72"/>
</worksheet>
</file>

<file path=xl/worksheets/sheet5.xml><?xml version="1.0" encoding="utf-8"?>
<worksheet xmlns="http://schemas.openxmlformats.org/spreadsheetml/2006/main" xmlns:r="http://schemas.openxmlformats.org/officeDocument/2006/relationships">
  <sheetPr>
    <pageSetUpPr fitToPage="1"/>
  </sheetPr>
  <dimension ref="A1:N17"/>
  <sheetViews>
    <sheetView showGridLines="0" showZeros="0" workbookViewId="0" topLeftCell="A1">
      <selection activeCell="H9" sqref="H9"/>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3"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75" t="s">
        <v>15</v>
      </c>
      <c r="B1" s="75"/>
      <c r="C1" s="75"/>
    </row>
    <row r="2" spans="1:14" ht="35.25" customHeight="1">
      <c r="A2" s="202" t="s">
        <v>16</v>
      </c>
      <c r="B2" s="202"/>
      <c r="C2" s="202"/>
      <c r="D2" s="202"/>
      <c r="E2" s="202"/>
      <c r="F2" s="202"/>
      <c r="G2" s="202"/>
      <c r="H2" s="202"/>
      <c r="I2" s="202"/>
      <c r="J2" s="202"/>
      <c r="K2" s="202"/>
      <c r="L2" s="202"/>
      <c r="M2" s="202"/>
      <c r="N2" s="109"/>
    </row>
    <row r="3" ht="21.75" customHeight="1">
      <c r="M3" s="95" t="s">
        <v>47</v>
      </c>
    </row>
    <row r="4" spans="1:13" ht="15" customHeight="1">
      <c r="A4" s="78" t="s">
        <v>122</v>
      </c>
      <c r="B4" s="78" t="s">
        <v>123</v>
      </c>
      <c r="C4" s="78" t="s">
        <v>124</v>
      </c>
      <c r="D4" s="78" t="s">
        <v>125</v>
      </c>
      <c r="E4" s="78"/>
      <c r="F4" s="78"/>
      <c r="G4" s="78"/>
      <c r="H4" s="78"/>
      <c r="I4" s="78"/>
      <c r="J4" s="78"/>
      <c r="K4" s="78"/>
      <c r="L4" s="78"/>
      <c r="M4" s="78"/>
    </row>
    <row r="5" spans="1:13" ht="30" customHeight="1">
      <c r="A5" s="78"/>
      <c r="B5" s="78"/>
      <c r="C5" s="78"/>
      <c r="D5" s="83" t="s">
        <v>127</v>
      </c>
      <c r="E5" s="83" t="s">
        <v>139</v>
      </c>
      <c r="F5" s="83"/>
      <c r="G5" s="83" t="s">
        <v>129</v>
      </c>
      <c r="H5" s="83" t="s">
        <v>131</v>
      </c>
      <c r="I5" s="83" t="s">
        <v>132</v>
      </c>
      <c r="J5" s="83" t="s">
        <v>133</v>
      </c>
      <c r="K5" s="83" t="s">
        <v>115</v>
      </c>
      <c r="L5" s="83" t="s">
        <v>126</v>
      </c>
      <c r="M5" s="83" t="s">
        <v>117</v>
      </c>
    </row>
    <row r="6" spans="1:13" ht="40.5" customHeight="1">
      <c r="A6" s="78"/>
      <c r="B6" s="78"/>
      <c r="C6" s="78"/>
      <c r="D6" s="83"/>
      <c r="E6" s="83" t="s">
        <v>135</v>
      </c>
      <c r="F6" s="83" t="s">
        <v>140</v>
      </c>
      <c r="G6" s="83"/>
      <c r="H6" s="83"/>
      <c r="I6" s="83"/>
      <c r="J6" s="83"/>
      <c r="K6" s="83"/>
      <c r="L6" s="83"/>
      <c r="M6" s="83"/>
    </row>
    <row r="7" spans="1:13" ht="18" customHeight="1">
      <c r="A7" s="86" t="s">
        <v>137</v>
      </c>
      <c r="B7" s="86" t="s">
        <v>137</v>
      </c>
      <c r="C7" s="86">
        <v>1</v>
      </c>
      <c r="D7" s="86">
        <v>2</v>
      </c>
      <c r="E7" s="86">
        <v>3</v>
      </c>
      <c r="F7" s="86">
        <v>4</v>
      </c>
      <c r="G7" s="86">
        <v>5</v>
      </c>
      <c r="H7" s="86">
        <v>6</v>
      </c>
      <c r="I7" s="86">
        <v>7</v>
      </c>
      <c r="J7" s="86">
        <v>8</v>
      </c>
      <c r="K7" s="86">
        <v>9</v>
      </c>
      <c r="L7" s="86">
        <v>10</v>
      </c>
      <c r="M7" s="86">
        <v>11</v>
      </c>
    </row>
    <row r="8" spans="1:13" s="4" customFormat="1" ht="18" customHeight="1">
      <c r="A8" s="86">
        <v>99722001</v>
      </c>
      <c r="B8" s="86" t="s">
        <v>138</v>
      </c>
      <c r="C8" s="88">
        <f>D8</f>
        <v>2620.47</v>
      </c>
      <c r="D8" s="88">
        <f>E8+SUM(G8:M8)</f>
        <v>2620.47</v>
      </c>
      <c r="E8" s="148">
        <v>2620.47</v>
      </c>
      <c r="F8" s="148">
        <v>1725.32</v>
      </c>
      <c r="G8" s="56"/>
      <c r="H8" s="56"/>
      <c r="I8" s="56"/>
      <c r="J8" s="56"/>
      <c r="K8" s="56"/>
      <c r="L8" s="56"/>
      <c r="M8" s="56"/>
    </row>
    <row r="9" spans="1:13" ht="18" customHeight="1">
      <c r="A9" s="89"/>
      <c r="B9" s="89"/>
      <c r="C9" s="89"/>
      <c r="D9" s="89"/>
      <c r="E9" s="89"/>
      <c r="F9" s="89"/>
      <c r="G9" s="89"/>
      <c r="H9" s="89"/>
      <c r="I9" s="89"/>
      <c r="J9" s="89"/>
      <c r="K9" s="89"/>
      <c r="L9" s="89"/>
      <c r="M9" s="89"/>
    </row>
    <row r="10" spans="1:13" ht="18" customHeight="1">
      <c r="A10" s="89"/>
      <c r="B10" s="89"/>
      <c r="C10" s="89"/>
      <c r="D10" s="89"/>
      <c r="E10" s="89"/>
      <c r="F10" s="89"/>
      <c r="G10" s="89"/>
      <c r="H10" s="89"/>
      <c r="I10" s="89"/>
      <c r="J10" s="89"/>
      <c r="K10" s="89"/>
      <c r="L10" s="89"/>
      <c r="M10" s="89"/>
    </row>
    <row r="11" spans="1:13" ht="18" customHeight="1">
      <c r="A11" s="89"/>
      <c r="B11" s="89"/>
      <c r="C11" s="89"/>
      <c r="D11" s="89"/>
      <c r="E11" s="89"/>
      <c r="F11" s="89"/>
      <c r="G11" s="89"/>
      <c r="H11" s="89"/>
      <c r="I11" s="90"/>
      <c r="J11" s="89"/>
      <c r="K11" s="89"/>
      <c r="L11" s="89"/>
      <c r="M11" s="89"/>
    </row>
    <row r="12" spans="1:13" ht="18" customHeight="1">
      <c r="A12" s="89"/>
      <c r="B12" s="89"/>
      <c r="C12" s="89"/>
      <c r="D12" s="89"/>
      <c r="E12" s="89"/>
      <c r="F12" s="89"/>
      <c r="G12" s="89"/>
      <c r="H12" s="90"/>
      <c r="I12" s="90"/>
      <c r="J12" s="89"/>
      <c r="K12" s="89"/>
      <c r="L12" s="89"/>
      <c r="M12" s="89"/>
    </row>
    <row r="13" spans="2:14" ht="18" customHeight="1">
      <c r="B13" s="75"/>
      <c r="C13" s="75"/>
      <c r="D13" s="75"/>
      <c r="E13" s="75"/>
      <c r="F13" s="75"/>
      <c r="G13" s="75"/>
      <c r="H13" s="75"/>
      <c r="I13" s="75"/>
      <c r="J13" s="75"/>
      <c r="K13" s="75"/>
      <c r="L13" s="75"/>
      <c r="M13" s="75"/>
      <c r="N13" s="75"/>
    </row>
    <row r="14" spans="2:14" ht="12.75" customHeight="1">
      <c r="B14" s="75"/>
      <c r="C14" s="75"/>
      <c r="D14" s="75"/>
      <c r="E14" s="75"/>
      <c r="F14" s="75"/>
      <c r="G14" s="75"/>
      <c r="H14" s="75"/>
      <c r="J14" s="75"/>
      <c r="K14" s="75"/>
      <c r="L14" s="75"/>
      <c r="N14" s="75"/>
    </row>
    <row r="15" spans="4:14" ht="12.75" customHeight="1">
      <c r="D15" s="75"/>
      <c r="E15" s="75"/>
      <c r="F15" s="75"/>
      <c r="J15" s="75"/>
      <c r="K15" s="75"/>
      <c r="L15" s="75"/>
      <c r="N15" s="75"/>
    </row>
    <row r="16" spans="4:14" ht="12.75" customHeight="1">
      <c r="D16" s="75"/>
      <c r="E16" s="75"/>
      <c r="F16" s="75"/>
      <c r="G16" s="75"/>
      <c r="J16" s="75"/>
      <c r="K16" s="75"/>
      <c r="L16" s="75"/>
      <c r="N16" s="75"/>
    </row>
    <row r="17" spans="7:12" ht="12.75" customHeight="1">
      <c r="G17" s="75"/>
      <c r="J17" s="75"/>
      <c r="K17" s="75"/>
      <c r="L17" s="75"/>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00000000000001" bottom="0.7900000000000001" header="0.5" footer="0.5"/>
  <pageSetup fitToHeight="1000" fitToWidth="1" orientation="landscape" paperSize="9" scale="79"/>
</worksheet>
</file>

<file path=xl/worksheets/sheet6.xml><?xml version="1.0" encoding="utf-8"?>
<worksheet xmlns="http://schemas.openxmlformats.org/spreadsheetml/2006/main" xmlns:r="http://schemas.openxmlformats.org/officeDocument/2006/relationships">
  <sheetPr>
    <pageSetUpPr fitToPage="1"/>
  </sheetPr>
  <dimension ref="A1:H60"/>
  <sheetViews>
    <sheetView showGridLines="0" showZeros="0" workbookViewId="0" topLeftCell="A1">
      <selection activeCell="F22" sqref="F22"/>
    </sheetView>
  </sheetViews>
  <sheetFormatPr defaultColWidth="9.16015625" defaultRowHeight="12.75" customHeight="1"/>
  <cols>
    <col min="1" max="1" width="40.5" style="0" customWidth="1"/>
    <col min="2" max="2" width="23.33203125" style="0" customWidth="1"/>
    <col min="3" max="3" width="41" style="0" customWidth="1"/>
    <col min="4" max="4" width="28.66015625" style="0" customWidth="1"/>
    <col min="5" max="5" width="43" style="0" customWidth="1"/>
    <col min="6" max="6" width="24.16015625" style="189" customWidth="1"/>
  </cols>
  <sheetData>
    <row r="1" spans="1:6" ht="12.75" customHeight="1">
      <c r="A1" s="130" t="s">
        <v>17</v>
      </c>
      <c r="B1" s="131"/>
      <c r="C1" s="131"/>
      <c r="D1" s="131"/>
      <c r="E1" s="131"/>
      <c r="F1" s="190"/>
    </row>
    <row r="2" spans="1:6" ht="15.75" customHeight="1">
      <c r="A2" s="133" t="s">
        <v>18</v>
      </c>
      <c r="B2" s="134"/>
      <c r="C2" s="134"/>
      <c r="D2" s="134"/>
      <c r="E2" s="134"/>
      <c r="F2" s="137"/>
    </row>
    <row r="3" spans="1:6" ht="19.5" customHeight="1">
      <c r="A3" s="135"/>
      <c r="B3" s="135"/>
      <c r="C3" s="136"/>
      <c r="D3" s="136"/>
      <c r="E3" s="137"/>
      <c r="F3" s="191" t="s">
        <v>47</v>
      </c>
    </row>
    <row r="4" spans="1:6" ht="17.25" customHeight="1">
      <c r="A4" s="138" t="s">
        <v>48</v>
      </c>
      <c r="B4" s="138"/>
      <c r="C4" s="138" t="s">
        <v>49</v>
      </c>
      <c r="D4" s="138"/>
      <c r="E4" s="138"/>
      <c r="F4" s="138"/>
    </row>
    <row r="5" spans="1:6" ht="17.25" customHeight="1">
      <c r="A5" s="138" t="s">
        <v>50</v>
      </c>
      <c r="B5" s="138" t="s">
        <v>51</v>
      </c>
      <c r="C5" s="138" t="s">
        <v>52</v>
      </c>
      <c r="D5" s="139" t="s">
        <v>51</v>
      </c>
      <c r="E5" s="138" t="s">
        <v>53</v>
      </c>
      <c r="F5" s="138" t="s">
        <v>51</v>
      </c>
    </row>
    <row r="6" spans="1:6" ht="17.25" customHeight="1">
      <c r="A6" s="192" t="s">
        <v>141</v>
      </c>
      <c r="B6" s="145">
        <f>B7+B9+B10</f>
        <v>2620.47</v>
      </c>
      <c r="C6" s="192" t="s">
        <v>141</v>
      </c>
      <c r="D6" s="145">
        <f>SUM(D7:D34)</f>
        <v>2620.47</v>
      </c>
      <c r="E6" s="147" t="s">
        <v>141</v>
      </c>
      <c r="F6" s="145">
        <f>F7+F12+F23+F24+F25</f>
        <v>2620.47</v>
      </c>
    </row>
    <row r="7" spans="1:6" ht="17.25" customHeight="1">
      <c r="A7" s="140" t="s">
        <v>142</v>
      </c>
      <c r="B7" s="148">
        <v>2620.47</v>
      </c>
      <c r="C7" s="125" t="s">
        <v>56</v>
      </c>
      <c r="D7" s="148">
        <v>2042.07</v>
      </c>
      <c r="E7" s="147" t="s">
        <v>57</v>
      </c>
      <c r="F7" s="145">
        <f>SUM(F8:F11)</f>
        <v>895.15</v>
      </c>
    </row>
    <row r="8" spans="1:8" ht="17.25" customHeight="1">
      <c r="A8" s="193" t="s">
        <v>143</v>
      </c>
      <c r="B8" s="148">
        <v>1725.32</v>
      </c>
      <c r="C8" s="125" t="s">
        <v>59</v>
      </c>
      <c r="D8" s="148"/>
      <c r="E8" s="147" t="s">
        <v>60</v>
      </c>
      <c r="F8" s="148">
        <v>751.78</v>
      </c>
      <c r="H8" s="75"/>
    </row>
    <row r="9" spans="1:6" ht="17.25" customHeight="1">
      <c r="A9" s="140" t="s">
        <v>144</v>
      </c>
      <c r="B9" s="143"/>
      <c r="C9" s="125" t="s">
        <v>62</v>
      </c>
      <c r="D9" s="148"/>
      <c r="E9" s="147" t="s">
        <v>63</v>
      </c>
      <c r="F9" s="148">
        <v>119.37</v>
      </c>
    </row>
    <row r="10" spans="1:6" ht="17.25" customHeight="1">
      <c r="A10" s="140" t="s">
        <v>145</v>
      </c>
      <c r="B10" s="143"/>
      <c r="C10" s="125" t="s">
        <v>65</v>
      </c>
      <c r="D10" s="148"/>
      <c r="E10" s="147" t="s">
        <v>66</v>
      </c>
      <c r="F10" s="148"/>
    </row>
    <row r="11" spans="1:6" ht="17.25" customHeight="1">
      <c r="A11" s="140"/>
      <c r="B11" s="143"/>
      <c r="C11" s="125" t="s">
        <v>68</v>
      </c>
      <c r="D11" s="148"/>
      <c r="E11" s="147" t="s">
        <v>69</v>
      </c>
      <c r="F11" s="148">
        <v>24</v>
      </c>
    </row>
    <row r="12" spans="1:6" ht="17.25" customHeight="1">
      <c r="A12" s="140"/>
      <c r="B12" s="143"/>
      <c r="C12" s="125" t="s">
        <v>71</v>
      </c>
      <c r="D12" s="148"/>
      <c r="E12" s="147" t="s">
        <v>72</v>
      </c>
      <c r="F12" s="145">
        <f>SUM(F13:F22)</f>
        <v>1725.32</v>
      </c>
    </row>
    <row r="13" spans="1:6" ht="17.25" customHeight="1">
      <c r="A13" s="140"/>
      <c r="B13" s="143"/>
      <c r="C13" s="125" t="s">
        <v>74</v>
      </c>
      <c r="D13" s="148"/>
      <c r="E13" s="55" t="s">
        <v>60</v>
      </c>
      <c r="F13" s="148"/>
    </row>
    <row r="14" spans="1:6" ht="17.25" customHeight="1">
      <c r="A14" s="140"/>
      <c r="B14" s="143"/>
      <c r="C14" s="125" t="s">
        <v>76</v>
      </c>
      <c r="D14" s="148">
        <v>51.63</v>
      </c>
      <c r="E14" s="55" t="s">
        <v>63</v>
      </c>
      <c r="F14" s="148">
        <v>1485.32</v>
      </c>
    </row>
    <row r="15" spans="1:6" ht="17.25" customHeight="1">
      <c r="A15" s="124"/>
      <c r="B15" s="143"/>
      <c r="C15" s="125" t="s">
        <v>78</v>
      </c>
      <c r="D15" s="148"/>
      <c r="E15" s="55" t="s">
        <v>79</v>
      </c>
      <c r="F15" s="148"/>
    </row>
    <row r="16" spans="1:6" ht="17.25" customHeight="1">
      <c r="A16" s="124"/>
      <c r="B16" s="143"/>
      <c r="C16" s="125" t="s">
        <v>146</v>
      </c>
      <c r="D16" s="148"/>
      <c r="E16" s="55" t="s">
        <v>82</v>
      </c>
      <c r="F16" s="148"/>
    </row>
    <row r="17" spans="1:6" ht="17.25" customHeight="1">
      <c r="A17" s="124"/>
      <c r="B17" s="143"/>
      <c r="C17" s="125" t="s">
        <v>84</v>
      </c>
      <c r="D17" s="148"/>
      <c r="E17" s="55" t="s">
        <v>85</v>
      </c>
      <c r="F17" s="148"/>
    </row>
    <row r="18" spans="1:6" ht="17.25" customHeight="1">
      <c r="A18" s="124"/>
      <c r="B18" s="141"/>
      <c r="C18" s="125" t="s">
        <v>86</v>
      </c>
      <c r="D18" s="148">
        <v>300</v>
      </c>
      <c r="E18" s="55" t="s">
        <v>87</v>
      </c>
      <c r="F18" s="148">
        <v>240</v>
      </c>
    </row>
    <row r="19" spans="1:6" ht="17.25" customHeight="1">
      <c r="A19" s="149"/>
      <c r="B19" s="150"/>
      <c r="C19" s="125" t="s">
        <v>88</v>
      </c>
      <c r="D19" s="148">
        <v>194</v>
      </c>
      <c r="E19" s="55" t="s">
        <v>89</v>
      </c>
      <c r="F19" s="148"/>
    </row>
    <row r="20" spans="1:6" ht="17.25" customHeight="1">
      <c r="A20" s="149"/>
      <c r="B20" s="141"/>
      <c r="C20" s="125" t="s">
        <v>90</v>
      </c>
      <c r="D20" s="148"/>
      <c r="E20" s="55" t="s">
        <v>91</v>
      </c>
      <c r="F20" s="148"/>
    </row>
    <row r="21" spans="1:6" ht="17.25" customHeight="1">
      <c r="A21" s="89"/>
      <c r="B21" s="141"/>
      <c r="C21" s="125" t="s">
        <v>92</v>
      </c>
      <c r="D21" s="148"/>
      <c r="E21" s="55" t="s">
        <v>93</v>
      </c>
      <c r="F21" s="148"/>
    </row>
    <row r="22" spans="1:6" ht="17.25" customHeight="1">
      <c r="A22" s="90"/>
      <c r="B22" s="141"/>
      <c r="C22" s="125" t="s">
        <v>94</v>
      </c>
      <c r="D22" s="148"/>
      <c r="E22" s="123" t="s">
        <v>95</v>
      </c>
      <c r="F22" s="148"/>
    </row>
    <row r="23" spans="1:6" ht="17.25" customHeight="1">
      <c r="A23" s="194"/>
      <c r="B23" s="141"/>
      <c r="C23" s="125" t="s">
        <v>96</v>
      </c>
      <c r="D23" s="148"/>
      <c r="E23" s="151" t="s">
        <v>97</v>
      </c>
      <c r="F23" s="148"/>
    </row>
    <row r="24" spans="1:6" ht="17.25" customHeight="1">
      <c r="A24" s="194"/>
      <c r="B24" s="141"/>
      <c r="C24" s="125" t="s">
        <v>98</v>
      </c>
      <c r="D24" s="148"/>
      <c r="E24" s="151" t="s">
        <v>99</v>
      </c>
      <c r="F24" s="148"/>
    </row>
    <row r="25" spans="1:7" ht="17.25" customHeight="1">
      <c r="A25" s="194"/>
      <c r="B25" s="141"/>
      <c r="C25" s="125" t="s">
        <v>100</v>
      </c>
      <c r="D25" s="148"/>
      <c r="E25" s="151" t="s">
        <v>101</v>
      </c>
      <c r="F25" s="148"/>
      <c r="G25" s="75"/>
    </row>
    <row r="26" spans="1:8" ht="17.25" customHeight="1">
      <c r="A26" s="194"/>
      <c r="B26" s="141"/>
      <c r="C26" s="125" t="s">
        <v>102</v>
      </c>
      <c r="D26" s="148">
        <v>27.77</v>
      </c>
      <c r="E26" s="147"/>
      <c r="F26" s="148"/>
      <c r="G26" s="75"/>
      <c r="H26" s="75"/>
    </row>
    <row r="27" spans="1:8" ht="17.25" customHeight="1">
      <c r="A27" s="90"/>
      <c r="B27" s="150"/>
      <c r="C27" s="125" t="s">
        <v>103</v>
      </c>
      <c r="D27" s="148"/>
      <c r="E27" s="147"/>
      <c r="F27" s="148"/>
      <c r="G27" s="75"/>
      <c r="H27" s="75"/>
    </row>
    <row r="28" spans="1:8" ht="17.25" customHeight="1">
      <c r="A28" s="194"/>
      <c r="B28" s="141"/>
      <c r="C28" s="125" t="s">
        <v>104</v>
      </c>
      <c r="D28" s="148"/>
      <c r="E28" s="147"/>
      <c r="F28" s="148"/>
      <c r="G28" s="75"/>
      <c r="H28" s="75"/>
    </row>
    <row r="29" spans="1:8" ht="17.25" customHeight="1">
      <c r="A29" s="90"/>
      <c r="B29" s="150"/>
      <c r="C29" s="125" t="s">
        <v>105</v>
      </c>
      <c r="D29" s="148"/>
      <c r="E29" s="147"/>
      <c r="F29" s="148"/>
      <c r="G29" s="75"/>
      <c r="H29" s="75"/>
    </row>
    <row r="30" spans="1:7" ht="17.25" customHeight="1">
      <c r="A30" s="90"/>
      <c r="B30" s="141"/>
      <c r="C30" s="125" t="s">
        <v>147</v>
      </c>
      <c r="D30" s="148">
        <v>5</v>
      </c>
      <c r="E30" s="147"/>
      <c r="F30" s="148"/>
      <c r="G30" s="75"/>
    </row>
    <row r="31" spans="1:6" ht="17.25" customHeight="1">
      <c r="A31" s="90"/>
      <c r="B31" s="141"/>
      <c r="C31" s="125" t="s">
        <v>107</v>
      </c>
      <c r="D31" s="143"/>
      <c r="E31" s="147"/>
      <c r="F31" s="148"/>
    </row>
    <row r="32" spans="1:6" ht="17.25" customHeight="1">
      <c r="A32" s="90"/>
      <c r="B32" s="141"/>
      <c r="C32" s="125" t="s">
        <v>108</v>
      </c>
      <c r="D32" s="143"/>
      <c r="E32" s="147"/>
      <c r="F32" s="148"/>
    </row>
    <row r="33" spans="1:8" ht="17.25" customHeight="1">
      <c r="A33" s="90"/>
      <c r="B33" s="141"/>
      <c r="C33" s="125" t="s">
        <v>109</v>
      </c>
      <c r="D33" s="143"/>
      <c r="E33" s="147"/>
      <c r="F33" s="148"/>
      <c r="G33" s="75"/>
      <c r="H33" s="75"/>
    </row>
    <row r="34" spans="1:6" ht="17.25" customHeight="1">
      <c r="A34" s="89"/>
      <c r="B34" s="141"/>
      <c r="C34" s="125" t="s">
        <v>110</v>
      </c>
      <c r="D34" s="143"/>
      <c r="E34" s="147"/>
      <c r="F34" s="148"/>
    </row>
    <row r="35" spans="1:6" ht="17.25" customHeight="1">
      <c r="A35" s="90"/>
      <c r="B35" s="141"/>
      <c r="C35" s="142"/>
      <c r="D35" s="152"/>
      <c r="E35" s="140"/>
      <c r="F35" s="153"/>
    </row>
    <row r="36" spans="1:6" ht="17.25" customHeight="1">
      <c r="A36" s="139" t="s">
        <v>111</v>
      </c>
      <c r="B36" s="154">
        <f>B6</f>
        <v>2620.47</v>
      </c>
      <c r="C36" s="139" t="s">
        <v>112</v>
      </c>
      <c r="D36" s="155">
        <f>D6</f>
        <v>2620.47</v>
      </c>
      <c r="E36" s="139" t="s">
        <v>112</v>
      </c>
      <c r="F36" s="156">
        <f>SUM(F6)</f>
        <v>2620.47</v>
      </c>
    </row>
    <row r="37" spans="1:6" ht="17.25" customHeight="1">
      <c r="A37" s="125" t="s">
        <v>117</v>
      </c>
      <c r="B37" s="195">
        <f>B38+B39</f>
        <v>0</v>
      </c>
      <c r="C37" s="124" t="s">
        <v>114</v>
      </c>
      <c r="D37" s="152">
        <f>SUM(B41)-SUM(D36)</f>
        <v>0</v>
      </c>
      <c r="E37" s="124" t="s">
        <v>114</v>
      </c>
      <c r="F37" s="153">
        <f>D37</f>
        <v>0</v>
      </c>
    </row>
    <row r="38" spans="1:6" ht="17.25" customHeight="1">
      <c r="A38" s="125" t="s">
        <v>118</v>
      </c>
      <c r="B38" s="141"/>
      <c r="C38" s="149"/>
      <c r="D38" s="143"/>
      <c r="E38" s="149"/>
      <c r="F38" s="148"/>
    </row>
    <row r="39" spans="1:6" ht="17.25" customHeight="1">
      <c r="A39" s="125" t="s">
        <v>148</v>
      </c>
      <c r="B39" s="141"/>
      <c r="C39" s="196"/>
      <c r="D39" s="197"/>
      <c r="E39" s="90"/>
      <c r="F39" s="198"/>
    </row>
    <row r="40" spans="1:6" ht="17.25" customHeight="1">
      <c r="A40" s="90"/>
      <c r="B40" s="141"/>
      <c r="C40" s="89"/>
      <c r="D40" s="197"/>
      <c r="E40" s="89"/>
      <c r="F40" s="199"/>
    </row>
    <row r="41" spans="1:6" ht="17.25" customHeight="1">
      <c r="A41" s="138" t="s">
        <v>120</v>
      </c>
      <c r="B41" s="154">
        <f>B36+B37</f>
        <v>2620.47</v>
      </c>
      <c r="C41" s="200" t="s">
        <v>121</v>
      </c>
      <c r="D41" s="155">
        <f>D37+D36</f>
        <v>2620.47</v>
      </c>
      <c r="E41" s="138" t="s">
        <v>121</v>
      </c>
      <c r="F41" s="145">
        <f>F36+F37</f>
        <v>2620.47</v>
      </c>
    </row>
    <row r="42" spans="4:6" ht="12.75" customHeight="1">
      <c r="D42" s="75"/>
      <c r="F42" s="201"/>
    </row>
    <row r="43" spans="4:6" ht="12.75" customHeight="1">
      <c r="D43" s="75"/>
      <c r="F43" s="201"/>
    </row>
    <row r="44" spans="4:6" ht="12.75" customHeight="1">
      <c r="D44" s="75"/>
      <c r="F44" s="201"/>
    </row>
    <row r="45" spans="4:6" ht="12.75" customHeight="1">
      <c r="D45" s="75"/>
      <c r="F45" s="201"/>
    </row>
    <row r="46" spans="4:6" ht="12.75" customHeight="1">
      <c r="D46" s="75"/>
      <c r="F46" s="201"/>
    </row>
    <row r="47" spans="4:6" ht="12.75" customHeight="1">
      <c r="D47" s="75"/>
      <c r="F47" s="201"/>
    </row>
    <row r="48" spans="4:6" ht="12.75" customHeight="1">
      <c r="D48" s="75"/>
      <c r="F48" s="201"/>
    </row>
    <row r="49" spans="4:6" ht="12.75" customHeight="1">
      <c r="D49" s="75"/>
      <c r="F49" s="201"/>
    </row>
    <row r="50" spans="4:6" ht="12.75" customHeight="1">
      <c r="D50" s="75"/>
      <c r="F50" s="201"/>
    </row>
    <row r="51" spans="4:6" ht="12.75" customHeight="1">
      <c r="D51" s="75"/>
      <c r="F51" s="201"/>
    </row>
    <row r="52" spans="4:6" ht="12.75" customHeight="1">
      <c r="D52" s="75"/>
      <c r="F52" s="201"/>
    </row>
    <row r="53" spans="4:6" ht="12.75" customHeight="1">
      <c r="D53" s="75"/>
      <c r="F53" s="201"/>
    </row>
    <row r="54" spans="4:6" ht="12.75" customHeight="1">
      <c r="D54" s="75"/>
      <c r="F54" s="201"/>
    </row>
    <row r="55" ht="12.75" customHeight="1">
      <c r="F55" s="201"/>
    </row>
    <row r="56" ht="12.75" customHeight="1">
      <c r="F56" s="201"/>
    </row>
    <row r="57" ht="12.75" customHeight="1">
      <c r="F57" s="201"/>
    </row>
    <row r="58" ht="12.75" customHeight="1">
      <c r="F58" s="201"/>
    </row>
    <row r="59" ht="12.75" customHeight="1">
      <c r="F59" s="201"/>
    </row>
    <row r="60" ht="12.75" customHeight="1">
      <c r="F60" s="201"/>
    </row>
  </sheetData>
  <sheetProtection/>
  <mergeCells count="3">
    <mergeCell ref="A3:B3"/>
    <mergeCell ref="A4:B4"/>
    <mergeCell ref="C4:F4"/>
  </mergeCells>
  <printOptions horizontalCentered="1"/>
  <pageMargins left="0.75" right="0.75" top="0.7900000000000001" bottom="1" header="0" footer="0"/>
  <pageSetup fitToHeight="1" fitToWidth="1" orientation="landscape" paperSize="9" scale="59"/>
</worksheet>
</file>

<file path=xl/worksheets/sheet7.xml><?xml version="1.0" encoding="utf-8"?>
<worksheet xmlns="http://schemas.openxmlformats.org/spreadsheetml/2006/main" xmlns:r="http://schemas.openxmlformats.org/officeDocument/2006/relationships">
  <sheetPr>
    <pageSetUpPr fitToPage="1"/>
  </sheetPr>
  <dimension ref="A1:G22"/>
  <sheetViews>
    <sheetView showGridLines="0" showZeros="0" workbookViewId="0" topLeftCell="A1">
      <selection activeCell="E8" sqref="E8"/>
    </sheetView>
  </sheetViews>
  <sheetFormatPr defaultColWidth="9.16015625" defaultRowHeight="24" customHeight="1"/>
  <cols>
    <col min="1" max="1" width="21.33203125" style="4" customWidth="1"/>
    <col min="2" max="2" width="57.83203125" style="4" customWidth="1"/>
    <col min="3" max="5" width="21.33203125" style="4" customWidth="1"/>
    <col min="6" max="6" width="19.33203125" style="4" customWidth="1"/>
    <col min="7" max="7" width="21.33203125" style="4" customWidth="1"/>
    <col min="8" max="16384" width="9.16015625" style="4" customWidth="1"/>
  </cols>
  <sheetData>
    <row r="1" ht="24" customHeight="1">
      <c r="A1" s="178" t="s">
        <v>19</v>
      </c>
    </row>
    <row r="2" spans="1:7" ht="24" customHeight="1">
      <c r="A2" s="77" t="s">
        <v>20</v>
      </c>
      <c r="B2" s="77"/>
      <c r="C2" s="77"/>
      <c r="D2" s="77"/>
      <c r="E2" s="77"/>
      <c r="F2" s="77"/>
      <c r="G2" s="77"/>
    </row>
    <row r="3" ht="24" customHeight="1">
      <c r="G3" s="4" t="s">
        <v>47</v>
      </c>
    </row>
    <row r="4" spans="1:7" ht="24" customHeight="1">
      <c r="A4" s="99" t="s">
        <v>149</v>
      </c>
      <c r="B4" s="99" t="s">
        <v>150</v>
      </c>
      <c r="C4" s="99" t="s">
        <v>127</v>
      </c>
      <c r="D4" s="99" t="s">
        <v>151</v>
      </c>
      <c r="E4" s="99" t="s">
        <v>152</v>
      </c>
      <c r="F4" s="99" t="s">
        <v>153</v>
      </c>
      <c r="G4" s="99" t="s">
        <v>154</v>
      </c>
    </row>
    <row r="5" spans="1:7" ht="24" customHeight="1">
      <c r="A5" s="99" t="s">
        <v>137</v>
      </c>
      <c r="B5" s="99" t="s">
        <v>137</v>
      </c>
      <c r="C5" s="99">
        <v>1</v>
      </c>
      <c r="D5" s="99">
        <v>2</v>
      </c>
      <c r="E5" s="99">
        <v>3</v>
      </c>
      <c r="F5" s="99">
        <v>4</v>
      </c>
      <c r="G5" s="99" t="s">
        <v>137</v>
      </c>
    </row>
    <row r="6" spans="1:7" s="176" customFormat="1" ht="24" customHeight="1">
      <c r="A6" s="102"/>
      <c r="B6" s="102" t="s">
        <v>127</v>
      </c>
      <c r="C6" s="180">
        <f>C7+C11+C14+C16+C19+C21</f>
        <v>2620.4700000000003</v>
      </c>
      <c r="D6" s="180">
        <f>D7+D11+D19+D21</f>
        <v>751.78</v>
      </c>
      <c r="E6" s="180">
        <f>E7</f>
        <v>143.37</v>
      </c>
      <c r="F6" s="180">
        <f>F7+F14+F16+F21</f>
        <v>1725.3200000000002</v>
      </c>
      <c r="G6" s="102"/>
    </row>
    <row r="7" spans="1:7" s="177" customFormat="1" ht="24" customHeight="1">
      <c r="A7" s="181">
        <v>201</v>
      </c>
      <c r="B7" s="181" t="s">
        <v>155</v>
      </c>
      <c r="C7" s="182">
        <f>SUM(D7:F7)</f>
        <v>2042.0700000000002</v>
      </c>
      <c r="D7" s="182">
        <f>SUM(D8:D10)</f>
        <v>672.38</v>
      </c>
      <c r="E7" s="182">
        <f>SUM(E8:E10)</f>
        <v>143.37</v>
      </c>
      <c r="F7" s="182">
        <f>SUM(F8:F10)</f>
        <v>1226.3200000000002</v>
      </c>
      <c r="G7" s="181"/>
    </row>
    <row r="8" spans="1:7" s="178" customFormat="1" ht="24" customHeight="1">
      <c r="A8" s="171">
        <v>2010301</v>
      </c>
      <c r="B8" s="172" t="s">
        <v>156</v>
      </c>
      <c r="C8" s="183">
        <f aca="true" t="shared" si="0" ref="C8:C13">D8+E8+F8</f>
        <v>815.75</v>
      </c>
      <c r="D8" s="184">
        <v>672.38</v>
      </c>
      <c r="E8" s="184">
        <v>143.37</v>
      </c>
      <c r="F8" s="185"/>
      <c r="G8" s="103"/>
    </row>
    <row r="9" spans="1:7" s="178" customFormat="1" ht="24" customHeight="1">
      <c r="A9" s="171">
        <v>2010302</v>
      </c>
      <c r="B9" s="172" t="s">
        <v>157</v>
      </c>
      <c r="C9" s="183">
        <f t="shared" si="0"/>
        <v>612.32</v>
      </c>
      <c r="D9" s="184"/>
      <c r="E9" s="184"/>
      <c r="F9" s="185">
        <v>612.32</v>
      </c>
      <c r="G9" s="103"/>
    </row>
    <row r="10" spans="1:7" s="178" customFormat="1" ht="24" customHeight="1">
      <c r="A10" s="83">
        <v>2010399</v>
      </c>
      <c r="B10" s="103" t="s">
        <v>158</v>
      </c>
      <c r="C10" s="183">
        <f t="shared" si="0"/>
        <v>614</v>
      </c>
      <c r="D10" s="186"/>
      <c r="E10" s="186"/>
      <c r="F10" s="187">
        <v>614</v>
      </c>
      <c r="G10" s="119"/>
    </row>
    <row r="11" spans="1:7" s="179" customFormat="1" ht="24" customHeight="1">
      <c r="A11" s="111">
        <v>208</v>
      </c>
      <c r="B11" s="139" t="s">
        <v>159</v>
      </c>
      <c r="C11" s="182">
        <f t="shared" si="0"/>
        <v>51.63</v>
      </c>
      <c r="D11" s="182">
        <f>SUM(D12+D13)</f>
        <v>51.63</v>
      </c>
      <c r="E11" s="182">
        <f>SUM(E12)</f>
        <v>0</v>
      </c>
      <c r="F11" s="182">
        <f>SUM(F12)</f>
        <v>0</v>
      </c>
      <c r="G11" s="181"/>
    </row>
    <row r="12" spans="1:7" s="75" customFormat="1" ht="24" customHeight="1">
      <c r="A12" s="83">
        <v>2080505</v>
      </c>
      <c r="B12" s="103" t="s">
        <v>160</v>
      </c>
      <c r="C12" s="183">
        <f t="shared" si="0"/>
        <v>34.42</v>
      </c>
      <c r="D12" s="186">
        <v>34.42</v>
      </c>
      <c r="E12" s="186"/>
      <c r="F12" s="187"/>
      <c r="G12" s="119"/>
    </row>
    <row r="13" spans="1:7" s="75" customFormat="1" ht="24" customHeight="1">
      <c r="A13" s="83">
        <v>2080506</v>
      </c>
      <c r="B13" s="103" t="s">
        <v>161</v>
      </c>
      <c r="C13" s="183">
        <f t="shared" si="0"/>
        <v>17.21</v>
      </c>
      <c r="D13" s="186">
        <v>17.21</v>
      </c>
      <c r="E13" s="186"/>
      <c r="F13" s="187"/>
      <c r="G13" s="119"/>
    </row>
    <row r="14" spans="1:7" s="177" customFormat="1" ht="24" customHeight="1">
      <c r="A14" s="188">
        <v>212</v>
      </c>
      <c r="B14" s="139" t="s">
        <v>162</v>
      </c>
      <c r="C14" s="182">
        <f aca="true" t="shared" si="1" ref="C14:C22">D14+E14+F14</f>
        <v>300</v>
      </c>
      <c r="D14" s="182">
        <f>SUM(D15:D15)</f>
        <v>0</v>
      </c>
      <c r="E14" s="182">
        <f>SUM(E15:E15)</f>
        <v>0</v>
      </c>
      <c r="F14" s="182">
        <f>SUM(F15:F15)</f>
        <v>300</v>
      </c>
      <c r="G14" s="139"/>
    </row>
    <row r="15" spans="1:7" s="75" customFormat="1" ht="24" customHeight="1">
      <c r="A15" s="83">
        <v>2120501</v>
      </c>
      <c r="B15" s="103" t="s">
        <v>163</v>
      </c>
      <c r="C15" s="183">
        <f t="shared" si="1"/>
        <v>300</v>
      </c>
      <c r="D15" s="186"/>
      <c r="E15" s="186"/>
      <c r="F15" s="187">
        <v>300</v>
      </c>
      <c r="G15" s="119"/>
    </row>
    <row r="16" spans="1:7" s="177" customFormat="1" ht="24" customHeight="1">
      <c r="A16" s="188">
        <v>213</v>
      </c>
      <c r="B16" s="139" t="s">
        <v>164</v>
      </c>
      <c r="C16" s="182">
        <f t="shared" si="1"/>
        <v>194</v>
      </c>
      <c r="D16" s="182">
        <f>SUM(D17)</f>
        <v>0</v>
      </c>
      <c r="E16" s="182">
        <f>SUM(E17)</f>
        <v>0</v>
      </c>
      <c r="F16" s="182">
        <f>SUM(F17+F18)</f>
        <v>194</v>
      </c>
      <c r="G16" s="139"/>
    </row>
    <row r="17" spans="1:7" s="137" customFormat="1" ht="24" customHeight="1">
      <c r="A17" s="171">
        <v>2130142</v>
      </c>
      <c r="B17" s="103" t="s">
        <v>165</v>
      </c>
      <c r="C17" s="183">
        <f t="shared" si="1"/>
        <v>34</v>
      </c>
      <c r="D17" s="184"/>
      <c r="E17" s="184"/>
      <c r="F17" s="185">
        <v>34</v>
      </c>
      <c r="G17" s="103"/>
    </row>
    <row r="18" spans="1:7" s="137" customFormat="1" ht="24" customHeight="1">
      <c r="A18" s="171">
        <v>2130705</v>
      </c>
      <c r="B18" s="103" t="s">
        <v>166</v>
      </c>
      <c r="C18" s="183">
        <f t="shared" si="1"/>
        <v>160</v>
      </c>
      <c r="D18" s="184"/>
      <c r="E18" s="184"/>
      <c r="F18" s="185">
        <v>160</v>
      </c>
      <c r="G18" s="103"/>
    </row>
    <row r="19" spans="1:7" s="179" customFormat="1" ht="24" customHeight="1">
      <c r="A19" s="111">
        <v>221</v>
      </c>
      <c r="B19" s="139" t="s">
        <v>167</v>
      </c>
      <c r="C19" s="182">
        <f t="shared" si="1"/>
        <v>27.77</v>
      </c>
      <c r="D19" s="182">
        <f>SUM(D20)</f>
        <v>27.77</v>
      </c>
      <c r="E19" s="182">
        <f>SUM(E20)</f>
        <v>0</v>
      </c>
      <c r="F19" s="182">
        <f>SUM(F20)</f>
        <v>0</v>
      </c>
      <c r="G19" s="181"/>
    </row>
    <row r="20" spans="1:7" s="75" customFormat="1" ht="24" customHeight="1">
      <c r="A20" s="83">
        <v>2210201</v>
      </c>
      <c r="B20" s="103" t="s">
        <v>168</v>
      </c>
      <c r="C20" s="183">
        <f t="shared" si="1"/>
        <v>27.77</v>
      </c>
      <c r="D20" s="186">
        <v>27.77</v>
      </c>
      <c r="E20" s="186"/>
      <c r="F20" s="187"/>
      <c r="G20" s="119"/>
    </row>
    <row r="21" spans="1:7" s="179" customFormat="1" ht="24" customHeight="1">
      <c r="A21" s="111">
        <v>224</v>
      </c>
      <c r="B21" s="139" t="s">
        <v>169</v>
      </c>
      <c r="C21" s="182">
        <f t="shared" si="1"/>
        <v>5</v>
      </c>
      <c r="D21" s="182"/>
      <c r="E21" s="182">
        <f>SUM(E22)</f>
        <v>0</v>
      </c>
      <c r="F21" s="182">
        <f>F22</f>
        <v>5</v>
      </c>
      <c r="G21" s="181"/>
    </row>
    <row r="22" spans="1:7" s="75" customFormat="1" ht="24" customHeight="1">
      <c r="A22" s="83">
        <v>2240699</v>
      </c>
      <c r="B22" s="103" t="s">
        <v>170</v>
      </c>
      <c r="C22" s="183">
        <f t="shared" si="1"/>
        <v>5</v>
      </c>
      <c r="D22" s="186"/>
      <c r="E22" s="186"/>
      <c r="F22" s="187">
        <v>5</v>
      </c>
      <c r="G22" s="119"/>
    </row>
  </sheetData>
  <sheetProtection/>
  <mergeCells count="1">
    <mergeCell ref="A2:G2"/>
  </mergeCells>
  <printOptions horizontalCentered="1"/>
  <pageMargins left="0.59" right="0.59" top="0.7900000000000001" bottom="0.7900000000000001" header="0.5" footer="0.5"/>
  <pageSetup fitToHeight="1000" fitToWidth="1" orientation="landscape" paperSize="9" scale="90"/>
</worksheet>
</file>

<file path=xl/worksheets/sheet8.xml><?xml version="1.0" encoding="utf-8"?>
<worksheet xmlns="http://schemas.openxmlformats.org/spreadsheetml/2006/main" xmlns:r="http://schemas.openxmlformats.org/officeDocument/2006/relationships">
  <sheetPr>
    <pageSetUpPr fitToPage="1"/>
  </sheetPr>
  <dimension ref="A1:F20"/>
  <sheetViews>
    <sheetView showGridLines="0" showZeros="0" workbookViewId="0" topLeftCell="A1">
      <selection activeCell="D8" sqref="D8:D11"/>
    </sheetView>
  </sheetViews>
  <sheetFormatPr defaultColWidth="9.16015625" defaultRowHeight="12.75" customHeight="1"/>
  <cols>
    <col min="1" max="1" width="19" style="0" customWidth="1"/>
    <col min="2" max="2" width="31.66015625" style="0" customWidth="1"/>
    <col min="3" max="5" width="21.33203125" style="0" customWidth="1"/>
    <col min="6" max="6" width="17.66015625" style="0" customWidth="1"/>
  </cols>
  <sheetData>
    <row r="1" ht="30" customHeight="1">
      <c r="A1" s="75" t="s">
        <v>21</v>
      </c>
    </row>
    <row r="2" spans="1:6" ht="28.5" customHeight="1">
      <c r="A2" s="97" t="s">
        <v>171</v>
      </c>
      <c r="B2" s="97"/>
      <c r="C2" s="97"/>
      <c r="D2" s="97"/>
      <c r="E2" s="97"/>
      <c r="F2" s="97"/>
    </row>
    <row r="3" ht="22.5" customHeight="1">
      <c r="F3" s="4" t="s">
        <v>47</v>
      </c>
    </row>
    <row r="4" spans="1:6" ht="22.5" customHeight="1">
      <c r="A4" s="99" t="s">
        <v>172</v>
      </c>
      <c r="B4" s="99" t="s">
        <v>173</v>
      </c>
      <c r="C4" s="99" t="s">
        <v>127</v>
      </c>
      <c r="D4" s="99" t="s">
        <v>151</v>
      </c>
      <c r="E4" s="99" t="s">
        <v>152</v>
      </c>
      <c r="F4" s="99" t="s">
        <v>153</v>
      </c>
    </row>
    <row r="5" spans="1:6" ht="15.75" customHeight="1">
      <c r="A5" s="86" t="s">
        <v>137</v>
      </c>
      <c r="B5" s="86" t="s">
        <v>137</v>
      </c>
      <c r="C5" s="86">
        <v>1</v>
      </c>
      <c r="D5" s="86">
        <v>2</v>
      </c>
      <c r="E5" s="86">
        <v>3</v>
      </c>
      <c r="F5" s="86">
        <v>4</v>
      </c>
    </row>
    <row r="6" spans="1:6" ht="27" customHeight="1">
      <c r="A6" s="160"/>
      <c r="B6" s="113" t="s">
        <v>127</v>
      </c>
      <c r="C6" s="175">
        <f>C7+C12+C18</f>
        <v>2620.4700000000003</v>
      </c>
      <c r="D6" s="175">
        <f>D7+D12+D18++D20</f>
        <v>751.78</v>
      </c>
      <c r="E6" s="175">
        <f>E7+E12+E18</f>
        <v>143.37</v>
      </c>
      <c r="F6" s="175">
        <f>F7+F12+F18</f>
        <v>1725.3200000000002</v>
      </c>
    </row>
    <row r="7" spans="1:6" s="158" customFormat="1" ht="25.5" customHeight="1">
      <c r="A7" s="165" t="s">
        <v>174</v>
      </c>
      <c r="B7" s="166" t="s">
        <v>175</v>
      </c>
      <c r="C7" s="167">
        <f>C8+C9+C10+C11</f>
        <v>751.78</v>
      </c>
      <c r="D7" s="167">
        <f>D8+D9+D10+D11</f>
        <v>751.78</v>
      </c>
      <c r="E7" s="167">
        <f>E8+E9+E10+E11</f>
        <v>0</v>
      </c>
      <c r="F7" s="167">
        <f>F8+F9+F10+F11</f>
        <v>0</v>
      </c>
    </row>
    <row r="8" spans="1:6" s="158" customFormat="1" ht="25.5" customHeight="1">
      <c r="A8" s="168" t="s">
        <v>176</v>
      </c>
      <c r="B8" s="169" t="s">
        <v>177</v>
      </c>
      <c r="C8" s="170">
        <f>D8+E8+F8</f>
        <v>258.61</v>
      </c>
      <c r="D8" s="170">
        <v>258.61</v>
      </c>
      <c r="E8" s="170"/>
      <c r="F8" s="170"/>
    </row>
    <row r="9" spans="1:6" s="158" customFormat="1" ht="25.5" customHeight="1">
      <c r="A9" s="168" t="s">
        <v>178</v>
      </c>
      <c r="B9" s="169" t="s">
        <v>179</v>
      </c>
      <c r="C9" s="170">
        <f>D9+E9+F9</f>
        <v>75.79</v>
      </c>
      <c r="D9" s="170">
        <v>75.79</v>
      </c>
      <c r="E9" s="170"/>
      <c r="F9" s="170"/>
    </row>
    <row r="10" spans="1:6" s="158" customFormat="1" ht="25.5" customHeight="1">
      <c r="A10" s="168" t="s">
        <v>180</v>
      </c>
      <c r="B10" s="169" t="s">
        <v>168</v>
      </c>
      <c r="C10" s="170">
        <f>D10+E10+F10</f>
        <v>27.77</v>
      </c>
      <c r="D10" s="170">
        <v>27.77</v>
      </c>
      <c r="E10" s="170"/>
      <c r="F10" s="170"/>
    </row>
    <row r="11" spans="1:6" s="158" customFormat="1" ht="25.5" customHeight="1">
      <c r="A11" s="168" t="s">
        <v>181</v>
      </c>
      <c r="B11" s="169" t="s">
        <v>182</v>
      </c>
      <c r="C11" s="170">
        <f>D11+E11+F11</f>
        <v>389.61</v>
      </c>
      <c r="D11" s="170">
        <v>389.61</v>
      </c>
      <c r="E11" s="170"/>
      <c r="F11" s="170"/>
    </row>
    <row r="12" spans="1:6" s="159" customFormat="1" ht="25.5" customHeight="1">
      <c r="A12" s="165" t="s">
        <v>183</v>
      </c>
      <c r="B12" s="166" t="s">
        <v>184</v>
      </c>
      <c r="C12" s="167">
        <f>SUM(C13:C17)</f>
        <v>1604.69</v>
      </c>
      <c r="D12" s="167">
        <f>SUM(D13:D17)</f>
        <v>0</v>
      </c>
      <c r="E12" s="167">
        <f>SUM(E13:E17)</f>
        <v>119.37</v>
      </c>
      <c r="F12" s="167">
        <f>SUM(F13:F17)</f>
        <v>1485.3200000000002</v>
      </c>
    </row>
    <row r="13" spans="1:6" s="158" customFormat="1" ht="25.5" customHeight="1">
      <c r="A13" s="168" t="s">
        <v>185</v>
      </c>
      <c r="B13" s="169" t="s">
        <v>186</v>
      </c>
      <c r="C13" s="170">
        <f aca="true" t="shared" si="0" ref="C13:C20">SUM(D13:F13)</f>
        <v>493.92</v>
      </c>
      <c r="D13" s="170"/>
      <c r="E13" s="170">
        <v>45.92</v>
      </c>
      <c r="F13" s="170">
        <v>448</v>
      </c>
    </row>
    <row r="14" spans="1:6" s="158" customFormat="1" ht="25.5" customHeight="1">
      <c r="A14" s="168" t="s">
        <v>187</v>
      </c>
      <c r="B14" s="169" t="s">
        <v>188</v>
      </c>
      <c r="C14" s="170">
        <f t="shared" si="0"/>
        <v>895.32</v>
      </c>
      <c r="D14" s="170"/>
      <c r="E14" s="170">
        <v>43</v>
      </c>
      <c r="F14" s="170">
        <v>852.32</v>
      </c>
    </row>
    <row r="15" spans="1:6" s="158" customFormat="1" ht="25.5" customHeight="1">
      <c r="A15" s="168" t="s">
        <v>189</v>
      </c>
      <c r="B15" s="169" t="s">
        <v>190</v>
      </c>
      <c r="C15" s="170">
        <f t="shared" si="0"/>
        <v>4</v>
      </c>
      <c r="D15" s="170"/>
      <c r="E15" s="170">
        <v>4</v>
      </c>
      <c r="F15" s="170"/>
    </row>
    <row r="16" spans="1:6" s="158" customFormat="1" ht="25.5" customHeight="1">
      <c r="A16" s="168" t="s">
        <v>191</v>
      </c>
      <c r="B16" s="169" t="s">
        <v>192</v>
      </c>
      <c r="C16" s="170">
        <f t="shared" si="0"/>
        <v>59</v>
      </c>
      <c r="D16" s="170"/>
      <c r="E16" s="170">
        <v>24</v>
      </c>
      <c r="F16" s="170">
        <v>35</v>
      </c>
    </row>
    <row r="17" spans="1:6" s="158" customFormat="1" ht="25.5" customHeight="1">
      <c r="A17" s="168" t="s">
        <v>193</v>
      </c>
      <c r="B17" s="169" t="s">
        <v>194</v>
      </c>
      <c r="C17" s="170">
        <f t="shared" si="0"/>
        <v>152.45</v>
      </c>
      <c r="D17" s="170"/>
      <c r="E17" s="170">
        <v>2.45</v>
      </c>
      <c r="F17" s="170">
        <v>150</v>
      </c>
    </row>
    <row r="18" spans="1:6" s="159" customFormat="1" ht="25.5" customHeight="1">
      <c r="A18" s="165" t="s">
        <v>195</v>
      </c>
      <c r="B18" s="166" t="s">
        <v>196</v>
      </c>
      <c r="C18" s="167">
        <f>E18+F18</f>
        <v>264</v>
      </c>
      <c r="D18" s="167">
        <f>SUM(D19:D19)</f>
        <v>0</v>
      </c>
      <c r="E18" s="167">
        <f>E20</f>
        <v>24</v>
      </c>
      <c r="F18" s="167">
        <f>SUM(F19:F19)</f>
        <v>240</v>
      </c>
    </row>
    <row r="19" spans="1:6" s="158" customFormat="1" ht="25.5" customHeight="1">
      <c r="A19" s="168" t="s">
        <v>197</v>
      </c>
      <c r="B19" s="169" t="s">
        <v>198</v>
      </c>
      <c r="C19" s="170">
        <f t="shared" si="0"/>
        <v>240</v>
      </c>
      <c r="D19" s="170"/>
      <c r="E19" s="170"/>
      <c r="F19" s="170">
        <v>240</v>
      </c>
    </row>
    <row r="20" spans="1:6" s="158" customFormat="1" ht="25.5" customHeight="1">
      <c r="A20" s="168" t="s">
        <v>199</v>
      </c>
      <c r="B20" s="169" t="s">
        <v>200</v>
      </c>
      <c r="C20" s="170">
        <f t="shared" si="0"/>
        <v>24</v>
      </c>
      <c r="D20" s="170"/>
      <c r="E20" s="170">
        <v>24</v>
      </c>
      <c r="F20" s="170"/>
    </row>
  </sheetData>
  <sheetProtection/>
  <printOptions horizontalCentered="1"/>
  <pageMargins left="0.59" right="0.59" top="0.7900000000000001" bottom="0.7900000000000001" header="0.5" footer="0.5"/>
  <pageSetup fitToHeight="1000" fitToWidth="1"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10"/>
  <sheetViews>
    <sheetView showGridLines="0" showZeros="0" workbookViewId="0" topLeftCell="A1">
      <selection activeCell="D6" sqref="D6:E6"/>
    </sheetView>
  </sheetViews>
  <sheetFormatPr defaultColWidth="9.16015625" defaultRowHeight="12.75" customHeight="1"/>
  <cols>
    <col min="1" max="1" width="21.33203125" style="0" customWidth="1"/>
    <col min="2" max="2" width="40.5" style="0" customWidth="1"/>
    <col min="3" max="6" width="21.33203125" style="0" customWidth="1"/>
  </cols>
  <sheetData>
    <row r="1" ht="30" customHeight="1">
      <c r="A1" s="75" t="s">
        <v>23</v>
      </c>
    </row>
    <row r="2" spans="1:6" ht="28.5" customHeight="1">
      <c r="A2" s="97" t="s">
        <v>24</v>
      </c>
      <c r="B2" s="97"/>
      <c r="C2" s="97"/>
      <c r="D2" s="97"/>
      <c r="E2" s="97"/>
      <c r="F2" s="97"/>
    </row>
    <row r="3" ht="22.5" customHeight="1">
      <c r="F3" s="4" t="s">
        <v>47</v>
      </c>
    </row>
    <row r="4" spans="1:6" ht="22.5" customHeight="1">
      <c r="A4" s="99" t="s">
        <v>149</v>
      </c>
      <c r="B4" s="99" t="s">
        <v>150</v>
      </c>
      <c r="C4" s="99" t="s">
        <v>127</v>
      </c>
      <c r="D4" s="99" t="s">
        <v>151</v>
      </c>
      <c r="E4" s="99" t="s">
        <v>152</v>
      </c>
      <c r="F4" s="99" t="s">
        <v>154</v>
      </c>
    </row>
    <row r="5" spans="1:6" ht="15.75" customHeight="1">
      <c r="A5" s="86" t="s">
        <v>137</v>
      </c>
      <c r="B5" s="86" t="s">
        <v>137</v>
      </c>
      <c r="C5" s="86">
        <v>1</v>
      </c>
      <c r="D5" s="86">
        <v>2</v>
      </c>
      <c r="E5" s="86">
        <v>3</v>
      </c>
      <c r="F5" s="86" t="s">
        <v>137</v>
      </c>
    </row>
    <row r="6" spans="1:6" s="157" customFormat="1" ht="15.75" customHeight="1">
      <c r="A6" s="104"/>
      <c r="B6" s="104" t="s">
        <v>127</v>
      </c>
      <c r="C6" s="104">
        <f>SUM(C7:C10)</f>
        <v>895.15</v>
      </c>
      <c r="D6" s="104">
        <f>SUM(D7:D10)</f>
        <v>751.78</v>
      </c>
      <c r="E6" s="104">
        <f>SUM(E7:E10)</f>
        <v>143.37</v>
      </c>
      <c r="F6" s="104"/>
    </row>
    <row r="7" spans="1:6" ht="19.5" customHeight="1">
      <c r="A7" s="171">
        <v>2010301</v>
      </c>
      <c r="B7" s="172" t="s">
        <v>156</v>
      </c>
      <c r="C7" s="99">
        <f>D7+E7+F7</f>
        <v>815.75</v>
      </c>
      <c r="D7" s="173">
        <v>672.38</v>
      </c>
      <c r="E7" s="173">
        <v>143.37</v>
      </c>
      <c r="F7" s="174"/>
    </row>
    <row r="8" spans="1:6" ht="19.5" customHeight="1">
      <c r="A8" s="86">
        <v>2080505</v>
      </c>
      <c r="B8" s="86" t="s">
        <v>160</v>
      </c>
      <c r="C8" s="99">
        <f>D8+E8+F8</f>
        <v>34.42</v>
      </c>
      <c r="D8" s="86">
        <v>34.42</v>
      </c>
      <c r="E8" s="86"/>
      <c r="F8" s="86"/>
    </row>
    <row r="9" spans="1:6" ht="19.5" customHeight="1">
      <c r="A9" s="83">
        <v>2080506</v>
      </c>
      <c r="B9" s="173" t="s">
        <v>161</v>
      </c>
      <c r="C9" s="99">
        <f>D9+E9+F9</f>
        <v>17.21</v>
      </c>
      <c r="D9" s="86">
        <v>17.21</v>
      </c>
      <c r="E9" s="86"/>
      <c r="F9" s="86"/>
    </row>
    <row r="10" spans="1:6" s="4" customFormat="1" ht="19.5" customHeight="1">
      <c r="A10" s="83">
        <v>2210201</v>
      </c>
      <c r="B10" s="173" t="s">
        <v>168</v>
      </c>
      <c r="C10" s="99">
        <f>D10+E10+F10</f>
        <v>27.77</v>
      </c>
      <c r="D10" s="173">
        <v>27.77</v>
      </c>
      <c r="E10" s="173"/>
      <c r="F10" s="174"/>
    </row>
  </sheetData>
  <sheetProtection/>
  <printOptions horizontalCentered="1"/>
  <pageMargins left="0.59" right="0.59" top="0.7900000000000001" bottom="0.7900000000000001"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Lionel fans</cp:lastModifiedBy>
  <cp:lastPrinted>2022-07-07T02:19:50Z</cp:lastPrinted>
  <dcterms:created xsi:type="dcterms:W3CDTF">2018-01-09T01:56:11Z</dcterms:created>
  <dcterms:modified xsi:type="dcterms:W3CDTF">2022-07-11T01:21:22Z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2052-11.1.0.11744</vt:lpwstr>
  </property>
  <property fmtid="{D5CDD505-2E9C-101B-9397-08002B2CF9AE}" pid="4" name="I">
    <vt:lpwstr>FC05D4A50250492AB4D9AD26CF1E6109</vt:lpwstr>
  </property>
</Properties>
</file>